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hie\Documents\UCPR\2019\COURSES\LE BIGNON\"/>
    </mc:Choice>
  </mc:AlternateContent>
  <bookViews>
    <workbookView xWindow="0" yWindow="0" windowWidth="20490" windowHeight="7620"/>
  </bookViews>
  <sheets>
    <sheet name="Feui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G33" i="1"/>
  <c r="F33" i="1"/>
  <c r="D33" i="1"/>
  <c r="H32" i="1"/>
  <c r="G32" i="1"/>
  <c r="F32" i="1"/>
  <c r="D32" i="1"/>
  <c r="H30" i="1"/>
  <c r="G30" i="1"/>
  <c r="F30" i="1"/>
  <c r="D30" i="1"/>
  <c r="H29" i="1"/>
  <c r="G29" i="1"/>
  <c r="F29" i="1"/>
  <c r="D29" i="1"/>
  <c r="H27" i="1"/>
  <c r="G27" i="1"/>
  <c r="F27" i="1"/>
  <c r="D27" i="1"/>
  <c r="H26" i="1"/>
  <c r="G26" i="1"/>
  <c r="F26" i="1"/>
  <c r="D26" i="1"/>
  <c r="H22" i="1"/>
  <c r="G22" i="1"/>
  <c r="F22" i="1"/>
  <c r="D22" i="1"/>
  <c r="H21" i="1"/>
  <c r="G21" i="1"/>
  <c r="F21" i="1"/>
  <c r="D21" i="1"/>
  <c r="H20" i="1"/>
  <c r="G20" i="1"/>
  <c r="F20" i="1"/>
  <c r="D20" i="1"/>
  <c r="H19" i="1"/>
  <c r="G19" i="1"/>
  <c r="F19" i="1"/>
  <c r="D19" i="1"/>
  <c r="H18" i="1"/>
  <c r="G18" i="1"/>
  <c r="F18" i="1"/>
  <c r="D18" i="1"/>
  <c r="H17" i="1"/>
  <c r="G17" i="1"/>
  <c r="F17" i="1"/>
  <c r="D17" i="1"/>
  <c r="H16" i="1"/>
  <c r="G16" i="1"/>
  <c r="F16" i="1"/>
  <c r="D16" i="1"/>
  <c r="H15" i="1"/>
  <c r="G15" i="1"/>
  <c r="F15" i="1"/>
  <c r="D15" i="1"/>
  <c r="H14" i="1"/>
  <c r="G14" i="1"/>
  <c r="F14" i="1"/>
  <c r="D14" i="1"/>
  <c r="H12" i="1"/>
  <c r="G12" i="1"/>
  <c r="F12" i="1"/>
  <c r="D12" i="1"/>
  <c r="H10" i="1"/>
  <c r="G10" i="1"/>
  <c r="F10" i="1"/>
  <c r="D10" i="1"/>
  <c r="H9" i="1"/>
  <c r="G9" i="1"/>
  <c r="F9" i="1"/>
  <c r="D9" i="1"/>
  <c r="H7" i="1"/>
  <c r="G7" i="1"/>
  <c r="F7" i="1"/>
  <c r="D7" i="1"/>
  <c r="H6" i="1"/>
  <c r="G6" i="1"/>
  <c r="F6" i="1"/>
  <c r="D6" i="1"/>
  <c r="H5" i="1"/>
  <c r="G5" i="1"/>
  <c r="F5" i="1"/>
  <c r="D5" i="1"/>
  <c r="H4" i="1"/>
  <c r="G4" i="1"/>
  <c r="F4" i="1"/>
  <c r="D4" i="1"/>
  <c r="G1" i="1"/>
</calcChain>
</file>

<file path=xl/comments1.xml><?xml version="1.0" encoding="utf-8"?>
<comments xmlns="http://schemas.openxmlformats.org/spreadsheetml/2006/main">
  <authors>
    <author>Christian</author>
    <author>cd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Format hh:mm:ss.0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3" authorId="1" shapeId="0">
      <text>
        <r>
          <rPr>
            <b/>
            <sz val="10"/>
            <color indexed="81"/>
            <rFont val="Tahoma"/>
            <family val="2"/>
          </rPr>
          <t>DOUBLONS</t>
        </r>
      </text>
    </comment>
  </commentList>
</comments>
</file>

<file path=xl/sharedStrings.xml><?xml version="1.0" encoding="utf-8"?>
<sst xmlns="http://schemas.openxmlformats.org/spreadsheetml/2006/main" count="51" uniqueCount="45">
  <si>
    <t>LE BIGNON</t>
  </si>
  <si>
    <t>CATEGORIE</t>
  </si>
  <si>
    <t xml:space="preserve"> 3EME JUNIOR</t>
  </si>
  <si>
    <t>PARTANTS</t>
  </si>
  <si>
    <t>CLASSES</t>
  </si>
  <si>
    <t>Pts
 PE</t>
  </si>
  <si>
    <t>Place</t>
  </si>
  <si>
    <t>Doss</t>
  </si>
  <si>
    <t>NOM et PRENOM</t>
  </si>
  <si>
    <t>ASSOCIATION</t>
  </si>
  <si>
    <t>N° LICENCE</t>
  </si>
  <si>
    <t>CAT.</t>
  </si>
  <si>
    <t>TEMPS</t>
  </si>
  <si>
    <t>2H17</t>
  </si>
  <si>
    <t>à 50"</t>
  </si>
  <si>
    <t>à1'20</t>
  </si>
  <si>
    <t>RAFFLEGEAU</t>
  </si>
  <si>
    <t>ETIENNE</t>
  </si>
  <si>
    <t>VC ANCENIEN</t>
  </si>
  <si>
    <t>52442070090</t>
  </si>
  <si>
    <t>3ème Cat</t>
  </si>
  <si>
    <t>MERCY</t>
  </si>
  <si>
    <t>DIDIER</t>
  </si>
  <si>
    <t>EC BOUGUENAISIEN</t>
  </si>
  <si>
    <t>52441110050</t>
  </si>
  <si>
    <t>ALLARD   JEAN MARC</t>
  </si>
  <si>
    <t>US PONTCHATELAINE</t>
  </si>
  <si>
    <t>52440030018</t>
  </si>
  <si>
    <t>HEUZE</t>
  </si>
  <si>
    <t>LOIC</t>
  </si>
  <si>
    <t>ETOILE CYCLISTE DU DON</t>
  </si>
  <si>
    <t>52442440113</t>
  </si>
  <si>
    <t>DESNOYER Mickael</t>
  </si>
  <si>
    <t>O GE CYCLISTE TEAM U</t>
  </si>
  <si>
    <t>50171400090</t>
  </si>
  <si>
    <t>MOREL LUC</t>
  </si>
  <si>
    <t>VELOCE VANNETAIS CYCL.</t>
  </si>
  <si>
    <t>43560830395</t>
  </si>
  <si>
    <t>D1 OPEN</t>
  </si>
  <si>
    <t>CORNEVIN LYLIAN</t>
  </si>
  <si>
    <t>52441110131</t>
  </si>
  <si>
    <t>D2 OPEN</t>
  </si>
  <si>
    <t>LEGUAY YANN</t>
  </si>
  <si>
    <t>AC BREVINOIS</t>
  </si>
  <si>
    <t>52441030362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</si>
</sst>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C]d\-mmm\-yy;@"/>
    <numFmt numFmtId="165" formatCode="[h]\.mm\.ss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Book Antiqua"/>
      <family val="1"/>
    </font>
    <font>
      <sz val="10"/>
      <name val="Arial"/>
      <family val="2"/>
    </font>
    <font>
      <b/>
      <sz val="8"/>
      <name val="Book Antiqua"/>
      <family val="1"/>
    </font>
    <font>
      <sz val="9"/>
      <name val="Arial"/>
      <family val="2"/>
    </font>
    <font>
      <b/>
      <sz val="11"/>
      <color indexed="10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/>
    </xf>
    <xf numFmtId="165" fontId="3" fillId="3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 applyProtection="1">
      <alignment horizontal="center" vertical="center"/>
    </xf>
    <xf numFmtId="0" fontId="7" fillId="0" borderId="1" xfId="0" quotePrefix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ill>
        <patternFill>
          <bgColor indexed="3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SCRIPTION%20COURSE%20LE%20BIGN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Op"/>
      <sheetName val="Inscription"/>
      <sheetName val="PRIX D EQUIPE"/>
      <sheetName val="ENG Dep"/>
      <sheetName val="EMARGEMENT"/>
      <sheetName val="CLASSEMENT"/>
      <sheetName val="CLASS INTERNET"/>
      <sheetName val="FEUILLE RESULTATS"/>
      <sheetName val="Feuil1"/>
      <sheetName val="ETAT RESULT"/>
      <sheetName val="ETAT RES VERSO"/>
      <sheetName val="rapport jury"/>
    </sheetNames>
    <sheetDataSet>
      <sheetData sheetId="0"/>
      <sheetData sheetId="1">
        <row r="12">
          <cell r="A12">
            <v>1</v>
          </cell>
          <cell r="C12" t="str">
            <v>BOUYER</v>
          </cell>
          <cell r="D12" t="str">
            <v>ALAIN</v>
          </cell>
          <cell r="E12" t="str">
            <v>UCP REZEENNE</v>
          </cell>
          <cell r="F12" t="str">
            <v>D2</v>
          </cell>
          <cell r="G12" t="str">
            <v>52442480005</v>
          </cell>
        </row>
        <row r="13">
          <cell r="A13">
            <v>2</v>
          </cell>
          <cell r="C13" t="str">
            <v>CLAVIER</v>
          </cell>
          <cell r="D13" t="str">
            <v>FRANCK</v>
          </cell>
          <cell r="E13" t="str">
            <v>UCP REZEENNE</v>
          </cell>
          <cell r="F13" t="str">
            <v>D1</v>
          </cell>
          <cell r="G13" t="str">
            <v>52442480152</v>
          </cell>
        </row>
        <row r="14">
          <cell r="A14">
            <v>3</v>
          </cell>
          <cell r="C14" t="str">
            <v>DELHOMMEAU</v>
          </cell>
          <cell r="D14" t="str">
            <v>FABIEN</v>
          </cell>
          <cell r="E14" t="str">
            <v>UCP REZEENNE</v>
          </cell>
          <cell r="F14" t="str">
            <v>D1</v>
          </cell>
          <cell r="G14" t="str">
            <v>52442480075</v>
          </cell>
        </row>
        <row r="15">
          <cell r="A15">
            <v>4</v>
          </cell>
          <cell r="C15" t="str">
            <v>LEVESQUE</v>
          </cell>
          <cell r="D15" t="str">
            <v>FLAVIEN</v>
          </cell>
          <cell r="E15" t="str">
            <v>UCP REZEENNE</v>
          </cell>
          <cell r="F15" t="str">
            <v>D3</v>
          </cell>
          <cell r="G15" t="str">
            <v>52442480137</v>
          </cell>
        </row>
        <row r="16">
          <cell r="A16">
            <v>5</v>
          </cell>
          <cell r="C16" t="str">
            <v>MATECAT</v>
          </cell>
          <cell r="D16" t="str">
            <v>BERTRAND</v>
          </cell>
          <cell r="E16" t="str">
            <v>UCP REZEENNE</v>
          </cell>
          <cell r="F16" t="str">
            <v>D2</v>
          </cell>
          <cell r="G16" t="str">
            <v>52442480079</v>
          </cell>
        </row>
        <row r="17">
          <cell r="A17">
            <v>6</v>
          </cell>
          <cell r="C17" t="str">
            <v>SAMSON</v>
          </cell>
          <cell r="D17" t="str">
            <v>VIVIEN</v>
          </cell>
          <cell r="E17" t="str">
            <v>UCP REZEENNE</v>
          </cell>
          <cell r="F17" t="str">
            <v>D2</v>
          </cell>
          <cell r="G17" t="str">
            <v>52442480213</v>
          </cell>
        </row>
        <row r="18">
          <cell r="A18">
            <v>7</v>
          </cell>
          <cell r="C18" t="str">
            <v>BOUGOUIN</v>
          </cell>
          <cell r="D18" t="str">
            <v>STEEVEN</v>
          </cell>
          <cell r="E18" t="str">
            <v>REDON OC</v>
          </cell>
          <cell r="F18" t="str">
            <v>3ème Cat</v>
          </cell>
          <cell r="G18" t="str">
            <v>43350400116</v>
          </cell>
        </row>
        <row r="19">
          <cell r="A19">
            <v>8</v>
          </cell>
          <cell r="C19" t="str">
            <v>MOREAUX</v>
          </cell>
          <cell r="D19" t="str">
            <v>CLEMENT</v>
          </cell>
          <cell r="E19" t="str">
            <v>CC VITREEN</v>
          </cell>
          <cell r="F19" t="str">
            <v>3ème Cat</v>
          </cell>
          <cell r="G19" t="str">
            <v>43350590044</v>
          </cell>
        </row>
        <row r="20">
          <cell r="A20">
            <v>9</v>
          </cell>
          <cell r="C20" t="str">
            <v>FERNANDEZ</v>
          </cell>
          <cell r="D20" t="str">
            <v>ALEXANDRE</v>
          </cell>
          <cell r="E20" t="str">
            <v>TEAM SOJASUN CYCL.</v>
          </cell>
          <cell r="F20" t="str">
            <v>3ème Cat</v>
          </cell>
          <cell r="G20" t="str">
            <v>43353440120</v>
          </cell>
        </row>
        <row r="21">
          <cell r="A21">
            <v>10</v>
          </cell>
          <cell r="C21" t="str">
            <v>TOMASSACCI</v>
          </cell>
          <cell r="D21" t="str">
            <v>ROMAIN</v>
          </cell>
          <cell r="E21" t="str">
            <v>UC ALREENNE</v>
          </cell>
          <cell r="F21" t="str">
            <v>JUNIOR</v>
          </cell>
          <cell r="G21" t="str">
            <v>43560410081</v>
          </cell>
        </row>
        <row r="22">
          <cell r="A22">
            <v>11</v>
          </cell>
          <cell r="C22" t="str">
            <v>MOREL</v>
          </cell>
          <cell r="D22" t="str">
            <v>ENZO</v>
          </cell>
          <cell r="E22" t="str">
            <v>VELOCE VANNETAIS CYCL.</v>
          </cell>
          <cell r="F22" t="str">
            <v>JUNIOR</v>
          </cell>
          <cell r="G22" t="str">
            <v>43560830106</v>
          </cell>
        </row>
        <row r="23">
          <cell r="A23">
            <v>12</v>
          </cell>
          <cell r="C23" t="str">
            <v>MOREL</v>
          </cell>
          <cell r="D23" t="str">
            <v>LUC</v>
          </cell>
          <cell r="E23" t="str">
            <v>VELOCE VANNETAIS CYCL.</v>
          </cell>
          <cell r="F23" t="str">
            <v>D1 OPEN</v>
          </cell>
          <cell r="G23" t="str">
            <v>43560830395</v>
          </cell>
        </row>
        <row r="24">
          <cell r="A24">
            <v>13</v>
          </cell>
          <cell r="C24" t="str">
            <v>MORVAN</v>
          </cell>
          <cell r="D24" t="str">
            <v>QUENTIN</v>
          </cell>
          <cell r="E24" t="str">
            <v>VELOCE VANNETAIS CYCL.</v>
          </cell>
          <cell r="F24" t="str">
            <v>JUNIOR</v>
          </cell>
          <cell r="G24" t="str">
            <v>43560831046</v>
          </cell>
        </row>
        <row r="25">
          <cell r="A25">
            <v>14</v>
          </cell>
          <cell r="C25" t="str">
            <v>DESNOYER</v>
          </cell>
          <cell r="D25" t="str">
            <v>Michael</v>
          </cell>
          <cell r="E25" t="str">
            <v>A.PO.GE CYCLISTE - TEAM U CUBE 17</v>
          </cell>
          <cell r="F25" t="str">
            <v>3ème Cat</v>
          </cell>
          <cell r="G25" t="str">
            <v>50171400090</v>
          </cell>
        </row>
        <row r="26">
          <cell r="A26">
            <v>15</v>
          </cell>
          <cell r="C26" t="str">
            <v>RASSET</v>
          </cell>
          <cell r="D26" t="str">
            <v>Jason</v>
          </cell>
          <cell r="E26" t="str">
            <v>A.PO.GE CYCLISTE - TEAM U CUBE 17</v>
          </cell>
          <cell r="F26" t="str">
            <v>3ème Cat</v>
          </cell>
          <cell r="G26" t="str">
            <v>50171400176</v>
          </cell>
        </row>
        <row r="27">
          <cell r="A27">
            <v>16</v>
          </cell>
          <cell r="C27" t="str">
            <v>BERTON</v>
          </cell>
          <cell r="D27" t="str">
            <v>Martial</v>
          </cell>
          <cell r="E27" t="str">
            <v>V.C.THOUARS</v>
          </cell>
          <cell r="F27" t="str">
            <v>3ème Cat</v>
          </cell>
          <cell r="G27" t="str">
            <v>50790600146</v>
          </cell>
        </row>
        <row r="28">
          <cell r="A28">
            <v>17</v>
          </cell>
          <cell r="C28" t="str">
            <v>ALSATE</v>
          </cell>
          <cell r="D28" t="str">
            <v>BRUNO</v>
          </cell>
          <cell r="E28" t="str">
            <v>US ST HERBLAIN</v>
          </cell>
          <cell r="F28" t="str">
            <v>3ème Cat</v>
          </cell>
          <cell r="G28" t="str">
            <v>52440010220</v>
          </cell>
        </row>
        <row r="29">
          <cell r="A29">
            <v>18</v>
          </cell>
          <cell r="C29" t="str">
            <v>MICHEL</v>
          </cell>
          <cell r="D29" t="str">
            <v>QUENTIN</v>
          </cell>
          <cell r="E29" t="str">
            <v>US ST HERBLAIN</v>
          </cell>
          <cell r="F29" t="str">
            <v>3ème Cat</v>
          </cell>
          <cell r="G29" t="str">
            <v>52440010450</v>
          </cell>
        </row>
        <row r="30">
          <cell r="A30">
            <v>19</v>
          </cell>
          <cell r="C30" t="str">
            <v>ALLARD</v>
          </cell>
          <cell r="D30" t="str">
            <v>JEAN MARC</v>
          </cell>
          <cell r="E30" t="str">
            <v>US PONTCHATELAINE</v>
          </cell>
          <cell r="F30" t="str">
            <v>3ème Cat</v>
          </cell>
          <cell r="G30" t="str">
            <v>52440030018</v>
          </cell>
        </row>
        <row r="31">
          <cell r="A31">
            <v>20</v>
          </cell>
          <cell r="C31" t="str">
            <v>ALLARD</v>
          </cell>
          <cell r="D31" t="str">
            <v>NATHAN</v>
          </cell>
          <cell r="E31" t="str">
            <v>US PONTCHATELAINE</v>
          </cell>
          <cell r="F31" t="str">
            <v>JUNIOR</v>
          </cell>
          <cell r="G31" t="str">
            <v>52440030381</v>
          </cell>
        </row>
        <row r="32">
          <cell r="A32">
            <v>21</v>
          </cell>
          <cell r="C32" t="str">
            <v>BOUGOUIN</v>
          </cell>
          <cell r="D32" t="str">
            <v>ERWAN</v>
          </cell>
          <cell r="E32" t="str">
            <v>US PONTCHATELAINE</v>
          </cell>
          <cell r="F32" t="str">
            <v>D1 OPEN</v>
          </cell>
          <cell r="G32" t="str">
            <v>52440030478</v>
          </cell>
        </row>
        <row r="33">
          <cell r="A33">
            <v>22</v>
          </cell>
          <cell r="C33" t="str">
            <v>LE CLAIRE</v>
          </cell>
          <cell r="D33" t="str">
            <v>THEO</v>
          </cell>
          <cell r="E33" t="str">
            <v>US PONTCHATELAINE</v>
          </cell>
          <cell r="F33" t="str">
            <v>JUNIOR</v>
          </cell>
          <cell r="G33" t="str">
            <v>52440030030</v>
          </cell>
        </row>
        <row r="34">
          <cell r="A34">
            <v>23</v>
          </cell>
          <cell r="C34" t="str">
            <v>AULNETTE</v>
          </cell>
          <cell r="D34" t="str">
            <v>CYRILLE</v>
          </cell>
          <cell r="E34" t="str">
            <v>UC NANTES ATLANTIQUE</v>
          </cell>
          <cell r="F34" t="str">
            <v>3ème Cat</v>
          </cell>
          <cell r="G34" t="str">
            <v>52440070553</v>
          </cell>
        </row>
        <row r="35">
          <cell r="A35">
            <v>24</v>
          </cell>
          <cell r="C35" t="str">
            <v>BODIN</v>
          </cell>
          <cell r="D35" t="str">
            <v>VIVIEN</v>
          </cell>
          <cell r="E35" t="str">
            <v>UC NANTES ATLANTIQUE</v>
          </cell>
          <cell r="F35" t="str">
            <v>3ème Cat</v>
          </cell>
          <cell r="G35" t="str">
            <v>52440070257</v>
          </cell>
        </row>
        <row r="36">
          <cell r="A36">
            <v>25</v>
          </cell>
          <cell r="C36" t="str">
            <v>FONDIN</v>
          </cell>
          <cell r="D36" t="str">
            <v>PAOLO</v>
          </cell>
          <cell r="E36" t="str">
            <v>VELO SPORT VALLETAIS</v>
          </cell>
          <cell r="F36" t="str">
            <v>JUNIOR</v>
          </cell>
          <cell r="G36" t="str">
            <v>52440080330</v>
          </cell>
        </row>
        <row r="37">
          <cell r="A37">
            <v>26</v>
          </cell>
          <cell r="C37" t="str">
            <v>GUYARD</v>
          </cell>
          <cell r="D37" t="str">
            <v>RONAN</v>
          </cell>
          <cell r="E37" t="str">
            <v>VC BLINOIS</v>
          </cell>
          <cell r="F37" t="str">
            <v>3ème Cat</v>
          </cell>
          <cell r="G37" t="str">
            <v>52440630151</v>
          </cell>
        </row>
        <row r="38">
          <cell r="A38">
            <v>27</v>
          </cell>
          <cell r="C38" t="str">
            <v>KERHERVE</v>
          </cell>
          <cell r="D38" t="str">
            <v>FREDERIC</v>
          </cell>
          <cell r="E38" t="str">
            <v>MONTOIR ATLANTIQUE CYCLISME</v>
          </cell>
          <cell r="F38" t="str">
            <v>D1 OPEN</v>
          </cell>
          <cell r="G38" t="str">
            <v>52440990032</v>
          </cell>
        </row>
        <row r="39">
          <cell r="A39">
            <v>28</v>
          </cell>
          <cell r="C39" t="str">
            <v>LEGUAY</v>
          </cell>
          <cell r="D39" t="str">
            <v>YANN</v>
          </cell>
          <cell r="E39" t="str">
            <v>AC BREVINOIS</v>
          </cell>
          <cell r="F39" t="str">
            <v>3ème Cat</v>
          </cell>
          <cell r="G39" t="str">
            <v>52441030362</v>
          </cell>
        </row>
        <row r="40">
          <cell r="A40">
            <v>29</v>
          </cell>
          <cell r="C40" t="str">
            <v>CORNEVIN</v>
          </cell>
          <cell r="D40" t="str">
            <v>LYLIAN</v>
          </cell>
          <cell r="E40" t="str">
            <v>EC BOUGUENAISIEN</v>
          </cell>
          <cell r="F40" t="str">
            <v>D2 OPEN</v>
          </cell>
          <cell r="G40" t="str">
            <v>52441110131</v>
          </cell>
        </row>
        <row r="41">
          <cell r="A41">
            <v>30</v>
          </cell>
          <cell r="C41" t="str">
            <v>GRANGE</v>
          </cell>
          <cell r="D41" t="str">
            <v>MATHIEU</v>
          </cell>
          <cell r="E41" t="str">
            <v>EC BOUGUENAISIEN</v>
          </cell>
          <cell r="F41" t="str">
            <v>D2 OPEN</v>
          </cell>
          <cell r="G41" t="str">
            <v>52441110029</v>
          </cell>
        </row>
        <row r="42">
          <cell r="A42">
            <v>31</v>
          </cell>
          <cell r="C42" t="str">
            <v>MERCY</v>
          </cell>
          <cell r="D42" t="str">
            <v>DIDIER</v>
          </cell>
          <cell r="E42" t="str">
            <v>EC BOUGUENAISIEN</v>
          </cell>
          <cell r="F42" t="str">
            <v>3ème Cat</v>
          </cell>
          <cell r="G42" t="str">
            <v>52441110050</v>
          </cell>
        </row>
        <row r="43">
          <cell r="A43">
            <v>32</v>
          </cell>
          <cell r="C43" t="str">
            <v>CHEDORGE</v>
          </cell>
          <cell r="D43" t="str">
            <v>DIDIER</v>
          </cell>
          <cell r="E43" t="str">
            <v>GUIDON MACHECOULAIS</v>
          </cell>
          <cell r="F43" t="str">
            <v>D1 OPEN</v>
          </cell>
          <cell r="G43" t="str">
            <v>52441200054</v>
          </cell>
        </row>
        <row r="44">
          <cell r="A44">
            <v>33</v>
          </cell>
          <cell r="C44" t="str">
            <v>CHEDORGE</v>
          </cell>
          <cell r="D44" t="str">
            <v>MATHIS</v>
          </cell>
          <cell r="E44" t="str">
            <v>GUIDON MACHECOULAIS</v>
          </cell>
          <cell r="F44" t="str">
            <v>3ème Cat</v>
          </cell>
          <cell r="G44" t="str">
            <v>52441200063</v>
          </cell>
        </row>
        <row r="45">
          <cell r="A45">
            <v>34</v>
          </cell>
          <cell r="C45" t="str">
            <v>RATICHAUX</v>
          </cell>
          <cell r="D45" t="str">
            <v>THEO</v>
          </cell>
          <cell r="E45" t="str">
            <v>GUIDON MACHECOULAIS</v>
          </cell>
          <cell r="F45" t="str">
            <v>JUNIOR</v>
          </cell>
          <cell r="G45" t="str">
            <v>52441200260</v>
          </cell>
        </row>
        <row r="46">
          <cell r="A46">
            <v>35</v>
          </cell>
          <cell r="C46" t="str">
            <v>LEROUX</v>
          </cell>
          <cell r="D46" t="str">
            <v>MEWEN</v>
          </cell>
          <cell r="E46" t="str">
            <v>VC SEBASTIENNAIS</v>
          </cell>
          <cell r="F46" t="str">
            <v>JUNIOR</v>
          </cell>
          <cell r="G46" t="str">
            <v>52441970174</v>
          </cell>
        </row>
        <row r="47">
          <cell r="A47">
            <v>36</v>
          </cell>
          <cell r="C47" t="str">
            <v>LEROY</v>
          </cell>
          <cell r="D47" t="str">
            <v>LOANN</v>
          </cell>
          <cell r="E47" t="str">
            <v>VC SEBASTIENNAIS</v>
          </cell>
          <cell r="F47" t="str">
            <v>JUNIOR</v>
          </cell>
          <cell r="G47" t="str">
            <v>52441970456</v>
          </cell>
        </row>
        <row r="48">
          <cell r="A48">
            <v>37</v>
          </cell>
          <cell r="C48" t="str">
            <v>ROUXEL</v>
          </cell>
          <cell r="D48" t="str">
            <v>SEBASTIEN</v>
          </cell>
          <cell r="E48" t="str">
            <v>VC SEBASTIENNAIS</v>
          </cell>
          <cell r="F48" t="str">
            <v>3ème Cat</v>
          </cell>
          <cell r="G48" t="str">
            <v>52441970444</v>
          </cell>
        </row>
        <row r="49">
          <cell r="A49">
            <v>38</v>
          </cell>
          <cell r="C49" t="str">
            <v>PELLERIN</v>
          </cell>
          <cell r="D49" t="str">
            <v>MARC</v>
          </cell>
          <cell r="E49" t="str">
            <v>ASE MONTBERT</v>
          </cell>
          <cell r="F49" t="str">
            <v>D1 OPEN</v>
          </cell>
          <cell r="G49" t="str">
            <v>52442020065</v>
          </cell>
        </row>
        <row r="50">
          <cell r="A50">
            <v>39</v>
          </cell>
          <cell r="C50" t="str">
            <v>GODIN</v>
          </cell>
          <cell r="D50" t="str">
            <v>PATRICK</v>
          </cell>
          <cell r="E50" t="str">
            <v>US GUERANDE CYCLISME</v>
          </cell>
          <cell r="F50" t="str">
            <v>3ème Cat</v>
          </cell>
          <cell r="G50" t="str">
            <v>52442270015</v>
          </cell>
        </row>
        <row r="51">
          <cell r="A51">
            <v>40</v>
          </cell>
          <cell r="C51" t="str">
            <v>HEUZE</v>
          </cell>
          <cell r="D51" t="str">
            <v>LOIC</v>
          </cell>
          <cell r="E51" t="str">
            <v>ETOILE CYCLISTE DU DON</v>
          </cell>
          <cell r="F51" t="str">
            <v>3ème Cat</v>
          </cell>
          <cell r="G51" t="str">
            <v>52442440113</v>
          </cell>
        </row>
        <row r="52">
          <cell r="A52">
            <v>41</v>
          </cell>
          <cell r="C52" t="str">
            <v>HAMON</v>
          </cell>
          <cell r="D52" t="str">
            <v>THIERRY</v>
          </cell>
          <cell r="E52" t="str">
            <v>LOIRE &amp; SILLON CYCLISME</v>
          </cell>
          <cell r="F52" t="str">
            <v>3ème Cat</v>
          </cell>
          <cell r="G52" t="str">
            <v>52442570048</v>
          </cell>
        </row>
        <row r="53">
          <cell r="A53">
            <v>42</v>
          </cell>
          <cell r="C53" t="str">
            <v>MILOUX</v>
          </cell>
          <cell r="D53" t="str">
            <v>LUDOVIC</v>
          </cell>
          <cell r="E53" t="str">
            <v>VELO CLUB DE SAVENAY</v>
          </cell>
          <cell r="F53" t="str">
            <v>3ème Cat</v>
          </cell>
          <cell r="G53" t="str">
            <v>52442710065</v>
          </cell>
        </row>
        <row r="54">
          <cell r="A54">
            <v>43</v>
          </cell>
          <cell r="C54" t="str">
            <v>GALTIE</v>
          </cell>
          <cell r="D54" t="str">
            <v>ALEXANDRE</v>
          </cell>
          <cell r="E54" t="str">
            <v>BEAUPREAU VELO SPORT</v>
          </cell>
          <cell r="F54" t="str">
            <v>3ème Cat</v>
          </cell>
          <cell r="G54" t="str">
            <v>52490270263</v>
          </cell>
        </row>
        <row r="55">
          <cell r="A55">
            <v>44</v>
          </cell>
          <cell r="C55" t="str">
            <v>TESSIER</v>
          </cell>
          <cell r="D55" t="str">
            <v>PAUL ALEXANDRE</v>
          </cell>
          <cell r="E55" t="str">
            <v>LES SABLES VENDEE CYCLISME</v>
          </cell>
          <cell r="F55" t="str">
            <v>3ème Cat</v>
          </cell>
          <cell r="G55" t="str">
            <v>52850200224</v>
          </cell>
        </row>
        <row r="56">
          <cell r="A56">
            <v>45</v>
          </cell>
          <cell r="C56" t="str">
            <v>TRIAUX</v>
          </cell>
          <cell r="D56" t="str">
            <v>SIMON</v>
          </cell>
          <cell r="E56" t="str">
            <v>LES SABLES VENDEE CYCLISME</v>
          </cell>
          <cell r="F56" t="str">
            <v>3ème Cat</v>
          </cell>
          <cell r="G56" t="str">
            <v>52850200226</v>
          </cell>
        </row>
        <row r="57">
          <cell r="A57">
            <v>46</v>
          </cell>
          <cell r="C57" t="str">
            <v>BOSSIS</v>
          </cell>
          <cell r="D57" t="str">
            <v>STEPHANE</v>
          </cell>
          <cell r="E57" t="str">
            <v>VC CHALLANDAIS</v>
          </cell>
          <cell r="F57" t="str">
            <v>D1 OPEN</v>
          </cell>
          <cell r="G57" t="str">
            <v>52850240374</v>
          </cell>
        </row>
        <row r="58">
          <cell r="A58">
            <v>47</v>
          </cell>
          <cell r="C58" t="str">
            <v>FAUCHET</v>
          </cell>
          <cell r="D58" t="str">
            <v>DAMIEN</v>
          </cell>
          <cell r="E58" t="str">
            <v>VC CHALLANDAIS</v>
          </cell>
          <cell r="F58" t="str">
            <v>D1 OPEN</v>
          </cell>
          <cell r="G58" t="str">
            <v>52850240329</v>
          </cell>
        </row>
        <row r="59">
          <cell r="A59">
            <v>48</v>
          </cell>
          <cell r="C59" t="str">
            <v>BRET</v>
          </cell>
          <cell r="D59" t="str">
            <v>CHARLES HENRI</v>
          </cell>
          <cell r="E59" t="str">
            <v>SS NIEULAISE</v>
          </cell>
          <cell r="F59" t="str">
            <v>3ème Cat</v>
          </cell>
          <cell r="G59" t="str">
            <v>52850250066</v>
          </cell>
        </row>
        <row r="60">
          <cell r="A60">
            <v>49</v>
          </cell>
          <cell r="C60" t="str">
            <v>MALIDIN</v>
          </cell>
          <cell r="D60" t="str">
            <v>VALENTIN</v>
          </cell>
          <cell r="E60" t="str">
            <v>SS NIEULAISE</v>
          </cell>
          <cell r="F60" t="str">
            <v>3ème Cat</v>
          </cell>
          <cell r="G60" t="str">
            <v>52850250059</v>
          </cell>
        </row>
        <row r="61">
          <cell r="A61">
            <v>50</v>
          </cell>
          <cell r="C61" t="str">
            <v>TESSIER</v>
          </cell>
          <cell r="D61" t="str">
            <v>CHRISTOPHE</v>
          </cell>
          <cell r="E61" t="str">
            <v>SS NIEULAISE</v>
          </cell>
          <cell r="F61" t="str">
            <v>D1 OPEN</v>
          </cell>
          <cell r="G61" t="str">
            <v>52850250031</v>
          </cell>
        </row>
        <row r="62">
          <cell r="A62">
            <v>51</v>
          </cell>
          <cell r="C62" t="str">
            <v>BOUSSION</v>
          </cell>
          <cell r="D62" t="str">
            <v>CLEMENT</v>
          </cell>
          <cell r="E62" t="str">
            <v>VC HERBRETAIS</v>
          </cell>
          <cell r="F62" t="str">
            <v>JUNIOR</v>
          </cell>
          <cell r="G62" t="str">
            <v>52850260038</v>
          </cell>
        </row>
        <row r="63">
          <cell r="A63">
            <v>52</v>
          </cell>
          <cell r="C63" t="str">
            <v>ALLAIN</v>
          </cell>
          <cell r="D63" t="str">
            <v>JEROME</v>
          </cell>
          <cell r="E63" t="str">
            <v>VELO CLUB MONTAIGU</v>
          </cell>
          <cell r="F63" t="str">
            <v>3ème Cat</v>
          </cell>
          <cell r="G63" t="str">
            <v>52850520086</v>
          </cell>
        </row>
        <row r="64">
          <cell r="A64">
            <v>53</v>
          </cell>
          <cell r="C64" t="str">
            <v>GILLAIZEAU</v>
          </cell>
          <cell r="D64" t="str">
            <v>THOMAS</v>
          </cell>
          <cell r="E64" t="str">
            <v>LA ROCHE SUR YON VENDEE CYCLISME</v>
          </cell>
          <cell r="F64" t="str">
            <v>JUNIOR</v>
          </cell>
          <cell r="G64" t="str">
            <v>52850640595</v>
          </cell>
        </row>
        <row r="65">
          <cell r="A65">
            <v>54</v>
          </cell>
          <cell r="C65" t="str">
            <v>ROYER</v>
          </cell>
          <cell r="D65" t="str">
            <v>BORIS</v>
          </cell>
          <cell r="E65" t="str">
            <v>LA ROCHE SUR YON VENDEE CYCLISME</v>
          </cell>
          <cell r="F65" t="str">
            <v>JUNIOR</v>
          </cell>
          <cell r="G65" t="str">
            <v>52850640695</v>
          </cell>
        </row>
        <row r="66">
          <cell r="A66">
            <v>55</v>
          </cell>
          <cell r="C66" t="str">
            <v>DUPONT</v>
          </cell>
          <cell r="D66" t="str">
            <v>AURELIEN</v>
          </cell>
          <cell r="E66" t="str">
            <v>VC ST GILLES CROIX DE VIE</v>
          </cell>
          <cell r="F66" t="str">
            <v>3ème Cat</v>
          </cell>
          <cell r="G66" t="str">
            <v>52852850137</v>
          </cell>
        </row>
        <row r="67">
          <cell r="A67">
            <v>56</v>
          </cell>
        </row>
        <row r="68">
          <cell r="A68">
            <v>57</v>
          </cell>
        </row>
        <row r="69">
          <cell r="A69">
            <v>58</v>
          </cell>
        </row>
        <row r="70">
          <cell r="A70">
            <v>59</v>
          </cell>
        </row>
        <row r="71">
          <cell r="A71">
            <v>60</v>
          </cell>
        </row>
        <row r="72">
          <cell r="A72">
            <v>61</v>
          </cell>
        </row>
        <row r="73">
          <cell r="A73">
            <v>62</v>
          </cell>
        </row>
        <row r="74">
          <cell r="A74">
            <v>63</v>
          </cell>
        </row>
        <row r="75">
          <cell r="A75">
            <v>64</v>
          </cell>
        </row>
        <row r="76">
          <cell r="A76">
            <v>65</v>
          </cell>
        </row>
        <row r="77">
          <cell r="A77">
            <v>66</v>
          </cell>
        </row>
        <row r="78">
          <cell r="A78">
            <v>67</v>
          </cell>
        </row>
        <row r="79">
          <cell r="A79">
            <v>68</v>
          </cell>
        </row>
        <row r="80">
          <cell r="A80">
            <v>69</v>
          </cell>
        </row>
        <row r="81">
          <cell r="A81">
            <v>70</v>
          </cell>
        </row>
        <row r="82">
          <cell r="A82">
            <v>71</v>
          </cell>
        </row>
        <row r="83">
          <cell r="A83">
            <v>72</v>
          </cell>
        </row>
        <row r="84">
          <cell r="A84">
            <v>73</v>
          </cell>
        </row>
        <row r="85">
          <cell r="A85">
            <v>74</v>
          </cell>
        </row>
        <row r="86">
          <cell r="A86">
            <v>75</v>
          </cell>
        </row>
        <row r="87">
          <cell r="A87">
            <v>76</v>
          </cell>
        </row>
        <row r="88">
          <cell r="A88">
            <v>77</v>
          </cell>
        </row>
        <row r="89">
          <cell r="A89">
            <v>78</v>
          </cell>
        </row>
        <row r="90">
          <cell r="A90">
            <v>79</v>
          </cell>
        </row>
        <row r="91">
          <cell r="A91">
            <v>80</v>
          </cell>
        </row>
        <row r="92">
          <cell r="A92">
            <v>81</v>
          </cell>
        </row>
        <row r="93">
          <cell r="A93">
            <v>82</v>
          </cell>
        </row>
        <row r="94">
          <cell r="A94">
            <v>83</v>
          </cell>
        </row>
        <row r="95">
          <cell r="A95">
            <v>84</v>
          </cell>
        </row>
        <row r="96">
          <cell r="A96">
            <v>85</v>
          </cell>
        </row>
        <row r="97">
          <cell r="A97">
            <v>86</v>
          </cell>
        </row>
        <row r="98">
          <cell r="A98">
            <v>87</v>
          </cell>
        </row>
        <row r="99">
          <cell r="A99">
            <v>88</v>
          </cell>
        </row>
        <row r="100">
          <cell r="A100">
            <v>89</v>
          </cell>
        </row>
        <row r="101">
          <cell r="A101">
            <v>90</v>
          </cell>
        </row>
        <row r="102">
          <cell r="A102">
            <v>91</v>
          </cell>
        </row>
        <row r="103">
          <cell r="A103">
            <v>92</v>
          </cell>
        </row>
        <row r="104">
          <cell r="A104">
            <v>93</v>
          </cell>
        </row>
        <row r="105">
          <cell r="A105">
            <v>94</v>
          </cell>
        </row>
        <row r="106">
          <cell r="A106">
            <v>95</v>
          </cell>
        </row>
        <row r="107">
          <cell r="A107">
            <v>96</v>
          </cell>
        </row>
        <row r="108">
          <cell r="A108">
            <v>97</v>
          </cell>
        </row>
        <row r="109">
          <cell r="A109">
            <v>98</v>
          </cell>
        </row>
        <row r="110">
          <cell r="A110">
            <v>99</v>
          </cell>
        </row>
        <row r="111">
          <cell r="A111">
            <v>100</v>
          </cell>
        </row>
        <row r="112">
          <cell r="A112">
            <v>101</v>
          </cell>
        </row>
        <row r="113">
          <cell r="A113">
            <v>102</v>
          </cell>
        </row>
        <row r="114">
          <cell r="A114">
            <v>103</v>
          </cell>
        </row>
        <row r="115">
          <cell r="A115">
            <v>104</v>
          </cell>
        </row>
        <row r="116">
          <cell r="A116">
            <v>105</v>
          </cell>
        </row>
        <row r="117">
          <cell r="A117">
            <v>106</v>
          </cell>
        </row>
        <row r="118">
          <cell r="A118">
            <v>107</v>
          </cell>
        </row>
        <row r="119">
          <cell r="A119">
            <v>108</v>
          </cell>
        </row>
        <row r="120">
          <cell r="A120">
            <v>109</v>
          </cell>
        </row>
        <row r="121">
          <cell r="A121">
            <v>110</v>
          </cell>
        </row>
        <row r="122">
          <cell r="A122">
            <v>111</v>
          </cell>
        </row>
        <row r="123">
          <cell r="A123">
            <v>112</v>
          </cell>
        </row>
        <row r="124">
          <cell r="A124">
            <v>113</v>
          </cell>
        </row>
        <row r="125">
          <cell r="A125">
            <v>114</v>
          </cell>
        </row>
        <row r="126">
          <cell r="A126">
            <v>115</v>
          </cell>
        </row>
        <row r="127">
          <cell r="A127">
            <v>116</v>
          </cell>
        </row>
        <row r="128">
          <cell r="A128">
            <v>117</v>
          </cell>
        </row>
        <row r="129">
          <cell r="A129">
            <v>118</v>
          </cell>
        </row>
        <row r="130">
          <cell r="A130">
            <v>119</v>
          </cell>
        </row>
        <row r="131">
          <cell r="A131">
            <v>120</v>
          </cell>
        </row>
        <row r="132">
          <cell r="A132">
            <v>121</v>
          </cell>
        </row>
        <row r="133">
          <cell r="A133">
            <v>122</v>
          </cell>
        </row>
        <row r="134">
          <cell r="A134">
            <v>123</v>
          </cell>
        </row>
        <row r="135">
          <cell r="A135">
            <v>124</v>
          </cell>
        </row>
        <row r="136">
          <cell r="A136">
            <v>125</v>
          </cell>
        </row>
        <row r="137">
          <cell r="A137">
            <v>126</v>
          </cell>
        </row>
        <row r="138">
          <cell r="A138">
            <v>127</v>
          </cell>
        </row>
        <row r="139">
          <cell r="A139">
            <v>128</v>
          </cell>
        </row>
        <row r="140">
          <cell r="A140">
            <v>129</v>
          </cell>
        </row>
        <row r="141">
          <cell r="A141">
            <v>130</v>
          </cell>
        </row>
        <row r="142">
          <cell r="A142">
            <v>131</v>
          </cell>
        </row>
        <row r="143">
          <cell r="A143">
            <v>132</v>
          </cell>
        </row>
        <row r="144">
          <cell r="A144">
            <v>133</v>
          </cell>
        </row>
        <row r="145">
          <cell r="A145">
            <v>134</v>
          </cell>
        </row>
        <row r="146">
          <cell r="A146">
            <v>135</v>
          </cell>
        </row>
        <row r="147">
          <cell r="A147">
            <v>136</v>
          </cell>
        </row>
        <row r="148">
          <cell r="A148">
            <v>137</v>
          </cell>
        </row>
        <row r="149">
          <cell r="A149">
            <v>138</v>
          </cell>
        </row>
        <row r="150">
          <cell r="A150">
            <v>139</v>
          </cell>
        </row>
        <row r="151">
          <cell r="A151">
            <v>140</v>
          </cell>
        </row>
        <row r="152">
          <cell r="A152">
            <v>141</v>
          </cell>
        </row>
        <row r="153">
          <cell r="A153">
            <v>142</v>
          </cell>
        </row>
        <row r="154">
          <cell r="A154">
            <v>143</v>
          </cell>
        </row>
        <row r="155">
          <cell r="A155">
            <v>144</v>
          </cell>
        </row>
        <row r="156">
          <cell r="A156">
            <v>145</v>
          </cell>
        </row>
        <row r="157">
          <cell r="A157">
            <v>146</v>
          </cell>
        </row>
        <row r="158">
          <cell r="A158">
            <v>147</v>
          </cell>
        </row>
        <row r="159">
          <cell r="A159">
            <v>148</v>
          </cell>
        </row>
        <row r="160">
          <cell r="A160">
            <v>149</v>
          </cell>
        </row>
        <row r="161">
          <cell r="A161">
            <v>150</v>
          </cell>
        </row>
        <row r="162">
          <cell r="A162">
            <v>151</v>
          </cell>
        </row>
        <row r="163">
          <cell r="A163">
            <v>152</v>
          </cell>
        </row>
        <row r="164">
          <cell r="A164">
            <v>153</v>
          </cell>
        </row>
        <row r="165">
          <cell r="A165">
            <v>154</v>
          </cell>
        </row>
        <row r="166">
          <cell r="A166">
            <v>155</v>
          </cell>
        </row>
        <row r="167">
          <cell r="A167">
            <v>156</v>
          </cell>
        </row>
        <row r="168">
          <cell r="A168">
            <v>157</v>
          </cell>
        </row>
        <row r="169">
          <cell r="A169">
            <v>158</v>
          </cell>
        </row>
        <row r="170">
          <cell r="A170">
            <v>159</v>
          </cell>
        </row>
        <row r="171">
          <cell r="A171">
            <v>160</v>
          </cell>
        </row>
        <row r="172">
          <cell r="A172">
            <v>161</v>
          </cell>
        </row>
        <row r="173">
          <cell r="A173">
            <v>162</v>
          </cell>
        </row>
        <row r="174">
          <cell r="A174">
            <v>163</v>
          </cell>
        </row>
        <row r="175">
          <cell r="A175">
            <v>164</v>
          </cell>
        </row>
        <row r="176">
          <cell r="A176">
            <v>165</v>
          </cell>
        </row>
        <row r="177">
          <cell r="A177">
            <v>166</v>
          </cell>
        </row>
        <row r="178">
          <cell r="A178">
            <v>167</v>
          </cell>
        </row>
        <row r="179">
          <cell r="A179">
            <v>168</v>
          </cell>
        </row>
        <row r="180">
          <cell r="A180">
            <v>169</v>
          </cell>
        </row>
        <row r="181">
          <cell r="A181">
            <v>170</v>
          </cell>
        </row>
        <row r="182">
          <cell r="A182">
            <v>171</v>
          </cell>
        </row>
        <row r="183">
          <cell r="A183">
            <v>172</v>
          </cell>
        </row>
        <row r="184">
          <cell r="A184">
            <v>173</v>
          </cell>
        </row>
        <row r="185">
          <cell r="A185">
            <v>174</v>
          </cell>
        </row>
        <row r="186">
          <cell r="A186">
            <v>175</v>
          </cell>
        </row>
        <row r="187">
          <cell r="A187">
            <v>176</v>
          </cell>
        </row>
        <row r="188">
          <cell r="A188">
            <v>177</v>
          </cell>
        </row>
        <row r="189">
          <cell r="A189">
            <v>178</v>
          </cell>
        </row>
        <row r="190">
          <cell r="A190">
            <v>179</v>
          </cell>
        </row>
        <row r="191">
          <cell r="A191">
            <v>180</v>
          </cell>
        </row>
        <row r="192">
          <cell r="A192">
            <v>181</v>
          </cell>
        </row>
        <row r="193">
          <cell r="A193">
            <v>182</v>
          </cell>
        </row>
        <row r="194">
          <cell r="A194">
            <v>183</v>
          </cell>
        </row>
        <row r="195">
          <cell r="A195">
            <v>184</v>
          </cell>
        </row>
        <row r="196">
          <cell r="A196">
            <v>185</v>
          </cell>
        </row>
        <row r="197">
          <cell r="A197">
            <v>186</v>
          </cell>
        </row>
        <row r="198">
          <cell r="A198">
            <v>187</v>
          </cell>
        </row>
        <row r="199">
          <cell r="A199">
            <v>188</v>
          </cell>
        </row>
        <row r="200">
          <cell r="A200">
            <v>189</v>
          </cell>
        </row>
        <row r="201">
          <cell r="A201">
            <v>190</v>
          </cell>
        </row>
        <row r="202">
          <cell r="A202">
            <v>191</v>
          </cell>
        </row>
        <row r="203">
          <cell r="A203">
            <v>192</v>
          </cell>
        </row>
        <row r="204">
          <cell r="A204">
            <v>193</v>
          </cell>
        </row>
        <row r="205">
          <cell r="A205">
            <v>194</v>
          </cell>
        </row>
        <row r="206">
          <cell r="A206">
            <v>195</v>
          </cell>
        </row>
        <row r="207">
          <cell r="A207">
            <v>196</v>
          </cell>
        </row>
        <row r="208">
          <cell r="A208">
            <v>197</v>
          </cell>
        </row>
        <row r="209">
          <cell r="A209">
            <v>198</v>
          </cell>
        </row>
        <row r="210">
          <cell r="A210">
            <v>199</v>
          </cell>
        </row>
        <row r="211">
          <cell r="A211">
            <v>200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1"/>
  <sheetViews>
    <sheetView tabSelected="1" topLeftCell="B1" workbookViewId="0">
      <selection activeCell="H4" sqref="H4:H41"/>
    </sheetView>
  </sheetViews>
  <sheetFormatPr baseColWidth="10" defaultRowHeight="15" x14ac:dyDescent="0.25"/>
  <cols>
    <col min="1" max="1" width="5.5703125" hidden="1" customWidth="1"/>
    <col min="2" max="2" width="6.5703125" customWidth="1"/>
    <col min="3" max="3" width="8.140625" customWidth="1"/>
    <col min="5" max="5" width="10.42578125" customWidth="1"/>
    <col min="6" max="6" width="23.28515625" customWidth="1"/>
    <col min="8" max="8" width="14.5703125" customWidth="1"/>
  </cols>
  <sheetData>
    <row r="1" spans="1:26" x14ac:dyDescent="0.25">
      <c r="A1" s="1"/>
      <c r="B1" s="1"/>
      <c r="C1" s="2" t="s">
        <v>0</v>
      </c>
      <c r="D1" s="3"/>
      <c r="E1" s="3"/>
      <c r="F1" s="4"/>
      <c r="G1" s="5" t="str">
        <f>IF([1]Inscription!$D$4&gt;0,"DATE :  "&amp;TEXT([1]Inscription!D$4,"jj mmmm aaaa"),"")</f>
        <v/>
      </c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7"/>
    </row>
    <row r="2" spans="1:26" x14ac:dyDescent="0.25">
      <c r="A2" s="8" t="s">
        <v>1</v>
      </c>
      <c r="B2" s="8"/>
      <c r="C2" s="9" t="s">
        <v>2</v>
      </c>
      <c r="D2" s="10"/>
      <c r="E2" s="11"/>
      <c r="F2" s="12" t="s">
        <v>3</v>
      </c>
      <c r="G2" s="13">
        <v>54</v>
      </c>
      <c r="H2" s="12" t="s">
        <v>4</v>
      </c>
      <c r="I2" s="14">
        <v>28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7"/>
    </row>
    <row r="3" spans="1:26" ht="22.5" x14ac:dyDescent="0.25">
      <c r="A3" s="16" t="s">
        <v>5</v>
      </c>
      <c r="B3" s="17" t="s">
        <v>6</v>
      </c>
      <c r="C3" s="18" t="s">
        <v>7</v>
      </c>
      <c r="D3" s="19" t="s">
        <v>8</v>
      </c>
      <c r="E3" s="20"/>
      <c r="F3" s="18" t="s">
        <v>9</v>
      </c>
      <c r="G3" s="18" t="s">
        <v>10</v>
      </c>
      <c r="H3" s="21" t="s">
        <v>11</v>
      </c>
      <c r="I3" s="21" t="s">
        <v>12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3"/>
    </row>
    <row r="4" spans="1:26" x14ac:dyDescent="0.25">
      <c r="A4" s="24"/>
      <c r="B4" s="25">
        <v>1</v>
      </c>
      <c r="C4" s="26">
        <v>34</v>
      </c>
      <c r="D4" s="27" t="str">
        <f>IF(C4&gt;0,CONCATENATE((VLOOKUP($C4,[1]Inscription!$A$12:$G$211,3,FALSE)),"   ",(VLOOKUP($C4,[1]Inscription!$A$12:$G$211,4,FALSE)))," ")</f>
        <v>RATICHAUX   THEO</v>
      </c>
      <c r="E4" s="28"/>
      <c r="F4" s="29" t="str">
        <f>IF(C4&gt;0,(VLOOKUP($C4,[1]Inscription!$A$12:$G$211,5,FALSE))," ")</f>
        <v>GUIDON MACHECOULAIS</v>
      </c>
      <c r="G4" s="30" t="str">
        <f>IF(C4&gt;0,(VLOOKUP($C4,[1]Inscription!$A$12:$G$211,7,FALSE))," ")</f>
        <v>52441200260</v>
      </c>
      <c r="H4" s="30" t="str">
        <f>LEFT(IF(C4&gt;0,(VLOOKUP($C4,[1]Inscription!$A$12:$G$211,6,FALSE))," "),8)</f>
        <v>JUNIOR</v>
      </c>
      <c r="I4" s="31" t="s">
        <v>13</v>
      </c>
      <c r="J4" s="32"/>
      <c r="K4" s="32"/>
      <c r="L4" s="32"/>
      <c r="M4" s="32"/>
      <c r="N4" s="32"/>
      <c r="O4" s="32"/>
      <c r="P4" s="33"/>
      <c r="Q4" s="33"/>
      <c r="R4" s="33"/>
      <c r="S4" s="32"/>
      <c r="T4" s="32"/>
      <c r="U4" s="32"/>
      <c r="V4" s="33"/>
      <c r="W4" s="33"/>
      <c r="X4" s="32"/>
      <c r="Y4" s="32"/>
      <c r="Z4" s="34"/>
    </row>
    <row r="5" spans="1:26" x14ac:dyDescent="0.25">
      <c r="A5" s="24"/>
      <c r="B5" s="25">
        <v>2</v>
      </c>
      <c r="C5" s="26">
        <v>17</v>
      </c>
      <c r="D5" s="27" t="str">
        <f>IF(C5&gt;0,CONCATENATE((VLOOKUP($C5,[1]Inscription!$A$12:$G$211,3,FALSE)),"   ",(VLOOKUP($C5,[1]Inscription!$A$12:$G$211,4,FALSE)))," ")</f>
        <v>ALSATE   BRUNO</v>
      </c>
      <c r="E5" s="28"/>
      <c r="F5" s="29" t="str">
        <f>IF(C5&gt;0,(VLOOKUP($C5,[1]Inscription!$A$12:$G$211,5,FALSE))," ")</f>
        <v>US ST HERBLAIN</v>
      </c>
      <c r="G5" s="30" t="str">
        <f>IF(C5&gt;0,(VLOOKUP($C5,[1]Inscription!$A$12:$G$211,7,FALSE))," ")</f>
        <v>52440010220</v>
      </c>
      <c r="H5" s="30" t="str">
        <f>LEFT(IF(C5&gt;0,(VLOOKUP($C5,[1]Inscription!$A$12:$G$211,6,FALSE))," "),8)</f>
        <v>3ème Cat</v>
      </c>
      <c r="I5" s="31" t="s">
        <v>14</v>
      </c>
      <c r="J5" s="32"/>
      <c r="K5" s="32"/>
      <c r="L5" s="32"/>
      <c r="M5" s="32"/>
      <c r="N5" s="32"/>
      <c r="O5" s="32"/>
      <c r="P5" s="33"/>
      <c r="Q5" s="33"/>
      <c r="R5" s="33"/>
      <c r="S5" s="32"/>
      <c r="T5" s="32"/>
      <c r="U5" s="32"/>
      <c r="V5" s="33"/>
      <c r="W5" s="33"/>
      <c r="X5" s="32"/>
      <c r="Y5" s="32"/>
      <c r="Z5" s="34"/>
    </row>
    <row r="6" spans="1:26" x14ac:dyDescent="0.25">
      <c r="A6" s="24"/>
      <c r="B6" s="25">
        <v>3</v>
      </c>
      <c r="C6" s="26">
        <v>25</v>
      </c>
      <c r="D6" s="27" t="str">
        <f>IF(C6&gt;0,CONCATENATE((VLOOKUP($C6,[1]Inscription!$A$12:$G$211,3,FALSE)),"   ",(VLOOKUP($C6,[1]Inscription!$A$12:$G$211,4,FALSE)))," ")</f>
        <v>FONDIN   PAOLO</v>
      </c>
      <c r="E6" s="28"/>
      <c r="F6" s="29" t="str">
        <f>IF(C6&gt;0,(VLOOKUP($C6,[1]Inscription!$A$12:$G$211,5,FALSE))," ")</f>
        <v>VELO SPORT VALLETAIS</v>
      </c>
      <c r="G6" s="30" t="str">
        <f>IF(C6&gt;0,(VLOOKUP($C6,[1]Inscription!$A$12:$G$211,7,FALSE))," ")</f>
        <v>52440080330</v>
      </c>
      <c r="H6" s="30" t="str">
        <f>LEFT(IF(C6&gt;0,(VLOOKUP($C6,[1]Inscription!$A$12:$G$211,6,FALSE))," "),8)</f>
        <v>JUNIOR</v>
      </c>
      <c r="I6" s="31" t="s">
        <v>15</v>
      </c>
      <c r="J6" s="32"/>
      <c r="K6" s="32"/>
      <c r="L6" s="32"/>
      <c r="M6" s="32"/>
      <c r="N6" s="32"/>
      <c r="O6" s="32"/>
      <c r="P6" s="33"/>
      <c r="Q6" s="33"/>
      <c r="R6" s="33"/>
      <c r="S6" s="32"/>
      <c r="T6" s="32"/>
      <c r="U6" s="32"/>
      <c r="V6" s="33"/>
      <c r="W6" s="33"/>
      <c r="X6" s="32"/>
      <c r="Y6" s="32"/>
      <c r="Z6" s="34"/>
    </row>
    <row r="7" spans="1:26" x14ac:dyDescent="0.25">
      <c r="A7" s="24"/>
      <c r="B7" s="25">
        <v>4</v>
      </c>
      <c r="C7" s="26">
        <v>20</v>
      </c>
      <c r="D7" s="27" t="str">
        <f>IF(C7&gt;0,CONCATENATE((VLOOKUP($C7,[1]Inscription!$A$12:$G$211,3,FALSE)),"   ",(VLOOKUP($C7,[1]Inscription!$A$12:$G$211,4,FALSE)))," ")</f>
        <v>ALLARD   NATHAN</v>
      </c>
      <c r="E7" s="28"/>
      <c r="F7" s="29" t="str">
        <f>IF(C7&gt;0,(VLOOKUP($C7,[1]Inscription!$A$12:$G$211,5,FALSE))," ")</f>
        <v>US PONTCHATELAINE</v>
      </c>
      <c r="G7" s="30" t="str">
        <f>IF(C7&gt;0,(VLOOKUP($C7,[1]Inscription!$A$12:$G$211,7,FALSE))," ")</f>
        <v>52440030381</v>
      </c>
      <c r="H7" s="30" t="str">
        <f>LEFT(IF(C7&gt;0,(VLOOKUP($C7,[1]Inscription!$A$12:$G$211,6,FALSE))," "),8)</f>
        <v>JUNIOR</v>
      </c>
      <c r="I7" s="31"/>
      <c r="J7" s="32"/>
      <c r="K7" s="32"/>
      <c r="L7" s="32"/>
      <c r="M7" s="32"/>
      <c r="N7" s="32"/>
      <c r="O7" s="32"/>
      <c r="P7" s="33"/>
      <c r="Q7" s="33"/>
      <c r="R7" s="33"/>
      <c r="S7" s="32"/>
      <c r="T7" s="32"/>
      <c r="U7" s="32"/>
      <c r="V7" s="33"/>
      <c r="W7" s="33"/>
      <c r="X7" s="32"/>
      <c r="Y7" s="32"/>
      <c r="Z7" s="34"/>
    </row>
    <row r="8" spans="1:26" x14ac:dyDescent="0.25">
      <c r="A8" s="24"/>
      <c r="B8" s="25">
        <v>5</v>
      </c>
      <c r="C8" s="26">
        <v>59</v>
      </c>
      <c r="D8" s="27" t="s">
        <v>16</v>
      </c>
      <c r="E8" s="28" t="s">
        <v>17</v>
      </c>
      <c r="F8" s="29" t="s">
        <v>18</v>
      </c>
      <c r="G8" s="35" t="s">
        <v>19</v>
      </c>
      <c r="H8" s="30" t="s">
        <v>20</v>
      </c>
      <c r="I8" s="31"/>
      <c r="J8" s="32"/>
      <c r="K8" s="32"/>
      <c r="L8" s="32"/>
      <c r="M8" s="32"/>
      <c r="N8" s="32"/>
      <c r="O8" s="32"/>
      <c r="P8" s="33"/>
      <c r="Q8" s="33"/>
      <c r="R8" s="33"/>
      <c r="S8" s="32"/>
      <c r="T8" s="32"/>
      <c r="U8" s="32"/>
      <c r="V8" s="33"/>
      <c r="W8" s="33"/>
      <c r="X8" s="32"/>
      <c r="Y8" s="32"/>
      <c r="Z8" s="34"/>
    </row>
    <row r="9" spans="1:26" x14ac:dyDescent="0.25">
      <c r="A9" s="24"/>
      <c r="B9" s="25">
        <v>6</v>
      </c>
      <c r="C9" s="26">
        <v>18</v>
      </c>
      <c r="D9" s="27" t="str">
        <f>IF(C9&gt;0,CONCATENATE((VLOOKUP($C9,[1]Inscription!$A$12:$G$211,3,FALSE)),"   ",(VLOOKUP($C9,[1]Inscription!$A$12:$G$211,4,FALSE)))," ")</f>
        <v>MICHEL   QUENTIN</v>
      </c>
      <c r="E9" s="28"/>
      <c r="F9" s="29" t="str">
        <f>IF(C9&gt;0,(VLOOKUP($C9,[1]Inscription!$A$12:$G$211,5,FALSE))," ")</f>
        <v>US ST HERBLAIN</v>
      </c>
      <c r="G9" s="30" t="str">
        <f>IF(C9&gt;0,(VLOOKUP($C9,[1]Inscription!$A$12:$G$211,7,FALSE))," ")</f>
        <v>52440010450</v>
      </c>
      <c r="H9" s="30" t="str">
        <f>LEFT(IF(C9&gt;0,(VLOOKUP($C9,[1]Inscription!$A$12:$G$211,6,FALSE))," "),8)</f>
        <v>3ème Cat</v>
      </c>
      <c r="I9" s="31"/>
      <c r="J9" s="32"/>
      <c r="K9" s="32"/>
      <c r="L9" s="32"/>
      <c r="M9" s="32"/>
      <c r="N9" s="32"/>
      <c r="O9" s="32"/>
      <c r="P9" s="33"/>
      <c r="Q9" s="33"/>
      <c r="R9" s="33"/>
      <c r="S9" s="32"/>
      <c r="T9" s="32"/>
      <c r="U9" s="32"/>
      <c r="V9" s="33"/>
      <c r="W9" s="33"/>
      <c r="X9" s="32"/>
      <c r="Y9" s="32"/>
      <c r="Z9" s="34"/>
    </row>
    <row r="10" spans="1:26" x14ac:dyDescent="0.25">
      <c r="A10" s="24"/>
      <c r="B10" s="25">
        <v>7</v>
      </c>
      <c r="C10" s="26">
        <v>43</v>
      </c>
      <c r="D10" s="27" t="str">
        <f>IF(C10&gt;0,CONCATENATE((VLOOKUP($C10,[1]Inscription!$A$12:$G$211,3,FALSE)),"   ",(VLOOKUP($C10,[1]Inscription!$A$12:$G$211,4,FALSE)))," ")</f>
        <v>GALTIE   ALEXANDRE</v>
      </c>
      <c r="E10" s="28"/>
      <c r="F10" s="29" t="str">
        <f>IF(C10&gt;0,(VLOOKUP($C10,[1]Inscription!$A$12:$G$211,5,FALSE))," ")</f>
        <v>BEAUPREAU VELO SPORT</v>
      </c>
      <c r="G10" s="30" t="str">
        <f>IF(C10&gt;0,(VLOOKUP($C10,[1]Inscription!$A$12:$G$211,7,FALSE))," ")</f>
        <v>52490270263</v>
      </c>
      <c r="H10" s="30" t="str">
        <f>LEFT(IF(C10&gt;0,(VLOOKUP($C10,[1]Inscription!$A$12:$G$211,6,FALSE))," "),8)</f>
        <v>3ème Cat</v>
      </c>
      <c r="I10" s="31"/>
      <c r="J10" s="32"/>
      <c r="K10" s="32"/>
      <c r="L10" s="32"/>
      <c r="M10" s="32"/>
      <c r="N10" s="32"/>
      <c r="O10" s="32"/>
      <c r="P10" s="33"/>
      <c r="Q10" s="33"/>
      <c r="R10" s="33"/>
      <c r="S10" s="32"/>
      <c r="T10" s="32"/>
      <c r="U10" s="32"/>
      <c r="V10" s="33"/>
      <c r="W10" s="33"/>
      <c r="X10" s="32"/>
      <c r="Y10" s="32"/>
      <c r="Z10" s="34"/>
    </row>
    <row r="11" spans="1:26" x14ac:dyDescent="0.25">
      <c r="A11" s="24"/>
      <c r="B11" s="25">
        <v>8</v>
      </c>
      <c r="C11" s="26">
        <v>31</v>
      </c>
      <c r="D11" s="27" t="s">
        <v>21</v>
      </c>
      <c r="E11" s="28" t="s">
        <v>22</v>
      </c>
      <c r="F11" s="29" t="s">
        <v>23</v>
      </c>
      <c r="G11" s="35" t="s">
        <v>24</v>
      </c>
      <c r="H11" s="30" t="s">
        <v>20</v>
      </c>
      <c r="I11" s="31"/>
      <c r="J11" s="32"/>
      <c r="K11" s="32"/>
      <c r="L11" s="32"/>
      <c r="M11" s="32"/>
      <c r="N11" s="32"/>
      <c r="O11" s="32"/>
      <c r="P11" s="33"/>
      <c r="Q11" s="33"/>
      <c r="R11" s="33"/>
      <c r="S11" s="32"/>
      <c r="T11" s="32"/>
      <c r="U11" s="32"/>
      <c r="V11" s="33"/>
      <c r="W11" s="33"/>
      <c r="X11" s="32"/>
      <c r="Y11" s="32"/>
      <c r="Z11" s="34"/>
    </row>
    <row r="12" spans="1:26" x14ac:dyDescent="0.25">
      <c r="A12" s="24"/>
      <c r="B12" s="25">
        <v>9</v>
      </c>
      <c r="C12" s="26">
        <v>49</v>
      </c>
      <c r="D12" s="27" t="str">
        <f>IF(C12&gt;0,CONCATENATE((VLOOKUP($C12,[1]Inscription!$A$12:$G$211,3,FALSE)),"   ",(VLOOKUP($C12,[1]Inscription!$A$12:$G$211,4,FALSE)))," ")</f>
        <v>MALIDIN   VALENTIN</v>
      </c>
      <c r="E12" s="28"/>
      <c r="F12" s="29" t="str">
        <f>IF(C12&gt;0,(VLOOKUP($C12,[1]Inscription!$A$12:$G$211,5,FALSE))," ")</f>
        <v>SS NIEULAISE</v>
      </c>
      <c r="G12" s="30" t="str">
        <f>IF(C12&gt;0,(VLOOKUP($C12,[1]Inscription!$A$12:$G$211,7,FALSE))," ")</f>
        <v>52850250059</v>
      </c>
      <c r="H12" s="30" t="str">
        <f>LEFT(IF(C12&gt;0,(VLOOKUP($C12,[1]Inscription!$A$12:$G$211,6,FALSE))," "),8)</f>
        <v>3ème Cat</v>
      </c>
      <c r="I12" s="31"/>
      <c r="J12" s="32"/>
      <c r="K12" s="32"/>
      <c r="L12" s="32"/>
      <c r="M12" s="32"/>
      <c r="N12" s="32"/>
      <c r="O12" s="32"/>
      <c r="P12" s="33"/>
      <c r="Q12" s="33"/>
      <c r="R12" s="33"/>
      <c r="S12" s="32"/>
      <c r="T12" s="32"/>
      <c r="U12" s="32"/>
      <c r="V12" s="33"/>
      <c r="W12" s="33"/>
      <c r="X12" s="32"/>
      <c r="Y12" s="32"/>
      <c r="Z12" s="34"/>
    </row>
    <row r="13" spans="1:26" x14ac:dyDescent="0.25">
      <c r="A13" s="24"/>
      <c r="B13" s="25">
        <v>10</v>
      </c>
      <c r="C13" s="26">
        <v>19</v>
      </c>
      <c r="D13" s="27" t="s">
        <v>25</v>
      </c>
      <c r="E13" s="36"/>
      <c r="F13" s="29" t="s">
        <v>26</v>
      </c>
      <c r="G13" s="35" t="s">
        <v>27</v>
      </c>
      <c r="H13" s="30" t="s">
        <v>20</v>
      </c>
      <c r="I13" s="31"/>
      <c r="J13" s="32"/>
      <c r="K13" s="32"/>
      <c r="L13" s="32"/>
      <c r="M13" s="32"/>
      <c r="N13" s="32"/>
      <c r="O13" s="32"/>
      <c r="P13" s="33"/>
      <c r="Q13" s="33"/>
      <c r="R13" s="33"/>
      <c r="S13" s="32"/>
      <c r="T13" s="32"/>
      <c r="U13" s="32"/>
      <c r="V13" s="33"/>
      <c r="W13" s="33"/>
      <c r="X13" s="32"/>
      <c r="Y13" s="32"/>
      <c r="Z13" s="34"/>
    </row>
    <row r="14" spans="1:26" x14ac:dyDescent="0.25">
      <c r="A14" s="24"/>
      <c r="B14" s="25">
        <v>11</v>
      </c>
      <c r="C14" s="26">
        <v>9</v>
      </c>
      <c r="D14" s="27" t="str">
        <f>IF(C14&gt;0,CONCATENATE((VLOOKUP($C14,[1]Inscription!$A$12:$G$211,3,FALSE)),"   ",(VLOOKUP($C14,[1]Inscription!$A$12:$G$211,4,FALSE)))," ")</f>
        <v>FERNANDEZ   ALEXANDRE</v>
      </c>
      <c r="E14" s="28"/>
      <c r="F14" s="29" t="str">
        <f>IF(C14&gt;0,(VLOOKUP($C14,[1]Inscription!$A$12:$G$211,5,FALSE))," ")</f>
        <v>TEAM SOJASUN CYCL.</v>
      </c>
      <c r="G14" s="30" t="str">
        <f>IF(C14&gt;0,(VLOOKUP($C14,[1]Inscription!$A$12:$G$211,7,FALSE))," ")</f>
        <v>43353440120</v>
      </c>
      <c r="H14" s="30" t="str">
        <f>LEFT(IF(C14&gt;0,(VLOOKUP($C14,[1]Inscription!$A$12:$G$211,6,FALSE))," "),8)</f>
        <v>3ème Cat</v>
      </c>
      <c r="I14" s="31"/>
      <c r="J14" s="32"/>
      <c r="K14" s="32"/>
      <c r="L14" s="32"/>
      <c r="M14" s="32"/>
      <c r="N14" s="32"/>
      <c r="O14" s="32"/>
      <c r="P14" s="33"/>
      <c r="Q14" s="33"/>
      <c r="R14" s="33"/>
      <c r="S14" s="32"/>
      <c r="T14" s="32"/>
      <c r="U14" s="32"/>
      <c r="V14" s="33"/>
      <c r="W14" s="33"/>
      <c r="X14" s="32"/>
      <c r="Y14" s="32"/>
      <c r="Z14" s="34"/>
    </row>
    <row r="15" spans="1:26" x14ac:dyDescent="0.25">
      <c r="A15" s="24"/>
      <c r="B15" s="25">
        <v>12</v>
      </c>
      <c r="C15" s="26">
        <v>37</v>
      </c>
      <c r="D15" s="27" t="str">
        <f>IF(C15&gt;0,CONCATENATE((VLOOKUP($C15,[1]Inscription!$A$12:$G$211,3,FALSE)),"   ",(VLOOKUP($C15,[1]Inscription!$A$12:$G$211,4,FALSE)))," ")</f>
        <v>ROUXEL   SEBASTIEN</v>
      </c>
      <c r="E15" s="28"/>
      <c r="F15" s="29" t="str">
        <f>IF(C15&gt;0,(VLOOKUP($C15,[1]Inscription!$A$12:$G$211,5,FALSE))," ")</f>
        <v>VC SEBASTIENNAIS</v>
      </c>
      <c r="G15" s="30" t="str">
        <f>IF(C15&gt;0,(VLOOKUP($C15,[1]Inscription!$A$12:$G$211,7,FALSE))," ")</f>
        <v>52441970444</v>
      </c>
      <c r="H15" s="30" t="str">
        <f>LEFT(IF(C15&gt;0,(VLOOKUP($C15,[1]Inscription!$A$12:$G$211,6,FALSE))," "),8)</f>
        <v>3ème Cat</v>
      </c>
      <c r="I15" s="31"/>
      <c r="J15" s="32"/>
      <c r="K15" s="32"/>
      <c r="L15" s="32"/>
      <c r="M15" s="32"/>
      <c r="N15" s="32"/>
      <c r="O15" s="32"/>
      <c r="P15" s="33"/>
      <c r="Q15" s="33"/>
      <c r="R15" s="33"/>
      <c r="S15" s="32"/>
      <c r="T15" s="32"/>
      <c r="U15" s="32"/>
      <c r="V15" s="33"/>
      <c r="W15" s="33"/>
      <c r="X15" s="32"/>
      <c r="Y15" s="32"/>
      <c r="Z15" s="34"/>
    </row>
    <row r="16" spans="1:26" x14ac:dyDescent="0.25">
      <c r="A16" s="24"/>
      <c r="B16" s="25">
        <v>13</v>
      </c>
      <c r="C16" s="26">
        <v>22</v>
      </c>
      <c r="D16" s="27" t="str">
        <f>IF(C16&gt;0,CONCATENATE((VLOOKUP($C16,[1]Inscription!$A$12:$G$211,3,FALSE)),"   ",(VLOOKUP($C16,[1]Inscription!$A$12:$G$211,4,FALSE)))," ")</f>
        <v>LE CLAIRE   THEO</v>
      </c>
      <c r="E16" s="28"/>
      <c r="F16" s="29" t="str">
        <f>IF(C16&gt;0,(VLOOKUP($C16,[1]Inscription!$A$12:$G$211,5,FALSE))," ")</f>
        <v>US PONTCHATELAINE</v>
      </c>
      <c r="G16" s="30" t="str">
        <f>IF(C16&gt;0,(VLOOKUP($C16,[1]Inscription!$A$12:$G$211,7,FALSE))," ")</f>
        <v>52440030030</v>
      </c>
      <c r="H16" s="30" t="str">
        <f>LEFT(IF(C16&gt;0,(VLOOKUP($C16,[1]Inscription!$A$12:$G$211,6,FALSE))," "),8)</f>
        <v>JUNIOR</v>
      </c>
      <c r="I16" s="31"/>
      <c r="J16" s="32"/>
      <c r="K16" s="32"/>
      <c r="L16" s="32"/>
      <c r="M16" s="32"/>
      <c r="N16" s="32"/>
      <c r="O16" s="32"/>
      <c r="P16" s="33"/>
      <c r="Q16" s="33"/>
      <c r="R16" s="33"/>
      <c r="S16" s="32"/>
      <c r="T16" s="32"/>
      <c r="U16" s="32"/>
      <c r="V16" s="33"/>
      <c r="W16" s="33"/>
      <c r="X16" s="32"/>
      <c r="Y16" s="32"/>
      <c r="Z16" s="34"/>
    </row>
    <row r="17" spans="1:26" x14ac:dyDescent="0.25">
      <c r="A17" s="24"/>
      <c r="B17" s="25">
        <v>14</v>
      </c>
      <c r="C17" s="26">
        <v>35</v>
      </c>
      <c r="D17" s="27" t="str">
        <f>IF(C17&gt;0,CONCATENATE((VLOOKUP($C17,[1]Inscription!$A$12:$G$211,3,FALSE)),"   ",(VLOOKUP($C17,[1]Inscription!$A$12:$G$211,4,FALSE)))," ")</f>
        <v>LEROUX   MEWEN</v>
      </c>
      <c r="E17" s="28"/>
      <c r="F17" s="29" t="str">
        <f>IF(C17&gt;0,(VLOOKUP($C17,[1]Inscription!$A$12:$G$211,5,FALSE))," ")</f>
        <v>VC SEBASTIENNAIS</v>
      </c>
      <c r="G17" s="30" t="str">
        <f>IF(C17&gt;0,(VLOOKUP($C17,[1]Inscription!$A$12:$G$211,7,FALSE))," ")</f>
        <v>52441970174</v>
      </c>
      <c r="H17" s="30" t="str">
        <f>LEFT(IF(C17&gt;0,(VLOOKUP($C17,[1]Inscription!$A$12:$G$211,6,FALSE))," "),8)</f>
        <v>JUNIOR</v>
      </c>
      <c r="I17" s="31"/>
      <c r="J17" s="32"/>
      <c r="K17" s="32"/>
      <c r="L17" s="32"/>
      <c r="M17" s="32"/>
      <c r="N17" s="32"/>
      <c r="O17" s="32"/>
      <c r="P17" s="33"/>
      <c r="Q17" s="33"/>
      <c r="R17" s="33"/>
      <c r="S17" s="32"/>
      <c r="T17" s="32"/>
      <c r="U17" s="32"/>
      <c r="V17" s="33"/>
      <c r="W17" s="33"/>
      <c r="X17" s="32"/>
      <c r="Y17" s="32"/>
      <c r="Z17" s="34"/>
    </row>
    <row r="18" spans="1:26" x14ac:dyDescent="0.25">
      <c r="A18" s="24"/>
      <c r="B18" s="25">
        <v>15</v>
      </c>
      <c r="C18" s="26">
        <v>39</v>
      </c>
      <c r="D18" s="27" t="str">
        <f>IF(C18&gt;0,CONCATENATE((VLOOKUP($C18,[1]Inscription!$A$12:$G$211,3,FALSE)),"   ",(VLOOKUP($C18,[1]Inscription!$A$12:$G$211,4,FALSE)))," ")</f>
        <v>GODIN   PATRICK</v>
      </c>
      <c r="E18" s="28"/>
      <c r="F18" s="29" t="str">
        <f>IF(C18&gt;0,(VLOOKUP($C18,[1]Inscription!$A$12:$G$211,5,FALSE))," ")</f>
        <v>US GUERANDE CYCLISME</v>
      </c>
      <c r="G18" s="30" t="str">
        <f>IF(C18&gt;0,(VLOOKUP($C18,[1]Inscription!$A$12:$G$211,7,FALSE))," ")</f>
        <v>52442270015</v>
      </c>
      <c r="H18" s="30" t="str">
        <f>LEFT(IF(C18&gt;0,(VLOOKUP($C18,[1]Inscription!$A$12:$G$211,6,FALSE))," "),8)</f>
        <v>3ème Cat</v>
      </c>
      <c r="I18" s="31"/>
      <c r="J18" s="32"/>
      <c r="K18" s="32"/>
      <c r="L18" s="32"/>
      <c r="M18" s="32"/>
      <c r="N18" s="32"/>
      <c r="O18" s="32"/>
      <c r="P18" s="33"/>
      <c r="Q18" s="33"/>
      <c r="R18" s="33"/>
      <c r="S18" s="32"/>
      <c r="T18" s="32"/>
      <c r="U18" s="32"/>
      <c r="V18" s="33"/>
      <c r="W18" s="33"/>
      <c r="X18" s="32"/>
      <c r="Y18" s="32"/>
      <c r="Z18" s="34"/>
    </row>
    <row r="19" spans="1:26" x14ac:dyDescent="0.25">
      <c r="A19" s="24"/>
      <c r="B19" s="25">
        <v>16</v>
      </c>
      <c r="C19" s="26">
        <v>26</v>
      </c>
      <c r="D19" s="27" t="str">
        <f>IF(C19&gt;0,CONCATENATE((VLOOKUP($C19,[1]Inscription!$A$12:$G$211,3,FALSE)),"   ",(VLOOKUP($C19,[1]Inscription!$A$12:$G$211,4,FALSE)))," ")</f>
        <v>GUYARD   RONAN</v>
      </c>
      <c r="E19" s="28"/>
      <c r="F19" s="29" t="str">
        <f>IF(C19&gt;0,(VLOOKUP($C19,[1]Inscription!$A$12:$G$211,5,FALSE))," ")</f>
        <v>VC BLINOIS</v>
      </c>
      <c r="G19" s="30" t="str">
        <f>IF(C19&gt;0,(VLOOKUP($C19,[1]Inscription!$A$12:$G$211,7,FALSE))," ")</f>
        <v>52440630151</v>
      </c>
      <c r="H19" s="30" t="str">
        <f>LEFT(IF(C19&gt;0,(VLOOKUP($C19,[1]Inscription!$A$12:$G$211,6,FALSE))," "),8)</f>
        <v>3ème Cat</v>
      </c>
      <c r="I19" s="31"/>
      <c r="J19" s="32"/>
      <c r="K19" s="32"/>
      <c r="L19" s="32"/>
      <c r="M19" s="32"/>
      <c r="N19" s="32"/>
      <c r="O19" s="32"/>
      <c r="P19" s="33"/>
      <c r="Q19" s="33"/>
      <c r="R19" s="33"/>
      <c r="S19" s="32"/>
      <c r="T19" s="32"/>
      <c r="U19" s="32"/>
      <c r="V19" s="33"/>
      <c r="W19" s="33"/>
      <c r="X19" s="32"/>
      <c r="Y19" s="32"/>
      <c r="Z19" s="34"/>
    </row>
    <row r="20" spans="1:26" x14ac:dyDescent="0.25">
      <c r="A20" s="24"/>
      <c r="B20" s="25">
        <v>17</v>
      </c>
      <c r="C20" s="26">
        <v>7</v>
      </c>
      <c r="D20" s="27" t="str">
        <f>IF(C20&gt;0,CONCATENATE((VLOOKUP($C20,[1]Inscription!$A$12:$G$211,3,FALSE)),"   ",(VLOOKUP($C20,[1]Inscription!$A$12:$G$211,4,FALSE)))," ")</f>
        <v>BOUGOUIN   STEEVEN</v>
      </c>
      <c r="E20" s="28"/>
      <c r="F20" s="29" t="str">
        <f>IF(C20&gt;0,(VLOOKUP($C20,[1]Inscription!$A$12:$G$211,5,FALSE))," ")</f>
        <v>REDON OC</v>
      </c>
      <c r="G20" s="30" t="str">
        <f>IF(C20&gt;0,(VLOOKUP($C20,[1]Inscription!$A$12:$G$211,7,FALSE))," ")</f>
        <v>43350400116</v>
      </c>
      <c r="H20" s="30" t="str">
        <f>LEFT(IF(C20&gt;0,(VLOOKUP($C20,[1]Inscription!$A$12:$G$211,6,FALSE))," "),8)</f>
        <v>3ème Cat</v>
      </c>
      <c r="I20" s="31"/>
      <c r="J20" s="32"/>
      <c r="K20" s="32"/>
      <c r="L20" s="32"/>
      <c r="M20" s="32"/>
      <c r="N20" s="32"/>
      <c r="O20" s="32"/>
      <c r="P20" s="33"/>
      <c r="Q20" s="33"/>
      <c r="R20" s="33"/>
      <c r="S20" s="32"/>
      <c r="T20" s="32"/>
      <c r="U20" s="32"/>
      <c r="V20" s="33"/>
      <c r="W20" s="33"/>
      <c r="X20" s="32"/>
      <c r="Y20" s="32"/>
      <c r="Z20" s="34"/>
    </row>
    <row r="21" spans="1:26" x14ac:dyDescent="0.25">
      <c r="A21" s="24"/>
      <c r="B21" s="25">
        <v>18</v>
      </c>
      <c r="C21" s="26">
        <v>11</v>
      </c>
      <c r="D21" s="27" t="str">
        <f>IF(C21&gt;0,CONCATENATE((VLOOKUP($C21,[1]Inscription!$A$12:$G$211,3,FALSE)),"   ",(VLOOKUP($C21,[1]Inscription!$A$12:$G$211,4,FALSE)))," ")</f>
        <v>MOREL   ENZO</v>
      </c>
      <c r="E21" s="28"/>
      <c r="F21" s="29" t="str">
        <f>IF(C21&gt;0,(VLOOKUP($C21,[1]Inscription!$A$12:$G$211,5,FALSE))," ")</f>
        <v>VELOCE VANNETAIS CYCL.</v>
      </c>
      <c r="G21" s="30" t="str">
        <f>IF(C21&gt;0,(VLOOKUP($C21,[1]Inscription!$A$12:$G$211,7,FALSE))," ")</f>
        <v>43560830106</v>
      </c>
      <c r="H21" s="30" t="str">
        <f>LEFT(IF(C21&gt;0,(VLOOKUP($C21,[1]Inscription!$A$12:$G$211,6,FALSE))," "),8)</f>
        <v>JUNIOR</v>
      </c>
      <c r="I21" s="31"/>
      <c r="J21" s="32"/>
      <c r="K21" s="32"/>
      <c r="L21" s="32"/>
      <c r="M21" s="32"/>
      <c r="N21" s="32"/>
      <c r="O21" s="32"/>
      <c r="P21" s="33"/>
      <c r="Q21" s="33"/>
      <c r="R21" s="33"/>
      <c r="S21" s="32"/>
      <c r="T21" s="32"/>
      <c r="U21" s="32"/>
      <c r="V21" s="33"/>
      <c r="W21" s="33"/>
      <c r="X21" s="32"/>
      <c r="Y21" s="32"/>
      <c r="Z21" s="34"/>
    </row>
    <row r="22" spans="1:26" x14ac:dyDescent="0.25">
      <c r="A22" s="24"/>
      <c r="B22" s="25">
        <v>19</v>
      </c>
      <c r="C22" s="26">
        <v>42</v>
      </c>
      <c r="D22" s="27" t="str">
        <f>IF(C22&gt;0,CONCATENATE((VLOOKUP($C22,[1]Inscription!$A$12:$G$211,3,FALSE)),"   ",(VLOOKUP($C22,[1]Inscription!$A$12:$G$211,4,FALSE)))," ")</f>
        <v>MILOUX   LUDOVIC</v>
      </c>
      <c r="E22" s="28"/>
      <c r="F22" s="29" t="str">
        <f>IF(C22&gt;0,(VLOOKUP($C22,[1]Inscription!$A$12:$G$211,5,FALSE))," ")</f>
        <v>VELO CLUB DE SAVENAY</v>
      </c>
      <c r="G22" s="30" t="str">
        <f>IF(C22&gt;0,(VLOOKUP($C22,[1]Inscription!$A$12:$G$211,7,FALSE))," ")</f>
        <v>52442710065</v>
      </c>
      <c r="H22" s="30" t="str">
        <f>LEFT(IF(C22&gt;0,(VLOOKUP($C22,[1]Inscription!$A$12:$G$211,6,FALSE))," "),8)</f>
        <v>3ème Cat</v>
      </c>
      <c r="I22" s="31"/>
      <c r="J22" s="32"/>
      <c r="K22" s="32"/>
      <c r="L22" s="32"/>
      <c r="M22" s="32"/>
      <c r="N22" s="32"/>
      <c r="O22" s="32"/>
      <c r="P22" s="33"/>
      <c r="Q22" s="33"/>
      <c r="R22" s="33"/>
      <c r="S22" s="32"/>
      <c r="T22" s="32"/>
      <c r="U22" s="32"/>
      <c r="V22" s="33"/>
      <c r="W22" s="33"/>
      <c r="X22" s="32"/>
      <c r="Y22" s="32"/>
      <c r="Z22" s="34"/>
    </row>
    <row r="23" spans="1:26" x14ac:dyDescent="0.25">
      <c r="A23" s="24"/>
      <c r="B23" s="25">
        <v>20</v>
      </c>
      <c r="C23" s="26">
        <v>40</v>
      </c>
      <c r="D23" s="27" t="s">
        <v>28</v>
      </c>
      <c r="E23" s="28" t="s">
        <v>29</v>
      </c>
      <c r="F23" s="29" t="s">
        <v>30</v>
      </c>
      <c r="G23" s="35" t="s">
        <v>31</v>
      </c>
      <c r="H23" s="30" t="s">
        <v>20</v>
      </c>
      <c r="I23" s="31"/>
      <c r="J23" s="32"/>
      <c r="K23" s="32"/>
      <c r="L23" s="32"/>
      <c r="M23" s="32"/>
      <c r="N23" s="32"/>
      <c r="O23" s="32"/>
      <c r="P23" s="33"/>
      <c r="Q23" s="33"/>
      <c r="R23" s="33"/>
      <c r="S23" s="32"/>
      <c r="T23" s="32"/>
      <c r="U23" s="32"/>
      <c r="V23" s="33"/>
      <c r="W23" s="33"/>
      <c r="X23" s="32"/>
      <c r="Y23" s="32"/>
      <c r="Z23" s="34"/>
    </row>
    <row r="24" spans="1:26" x14ac:dyDescent="0.25">
      <c r="A24" s="24"/>
      <c r="B24" s="25">
        <v>21</v>
      </c>
      <c r="C24" s="26">
        <v>14</v>
      </c>
      <c r="D24" s="27" t="s">
        <v>32</v>
      </c>
      <c r="E24" s="28"/>
      <c r="F24" s="29" t="s">
        <v>33</v>
      </c>
      <c r="G24" s="35" t="s">
        <v>34</v>
      </c>
      <c r="H24" s="30" t="s">
        <v>20</v>
      </c>
      <c r="I24" s="31"/>
      <c r="J24" s="32"/>
      <c r="K24" s="32"/>
      <c r="L24" s="32"/>
      <c r="M24" s="32"/>
      <c r="N24" s="32"/>
      <c r="O24" s="32"/>
      <c r="P24" s="33"/>
      <c r="Q24" s="33"/>
      <c r="R24" s="33"/>
      <c r="S24" s="32"/>
      <c r="T24" s="32"/>
      <c r="U24" s="32"/>
      <c r="V24" s="33"/>
      <c r="W24" s="33"/>
      <c r="X24" s="32"/>
      <c r="Y24" s="32"/>
      <c r="Z24" s="34"/>
    </row>
    <row r="25" spans="1:26" x14ac:dyDescent="0.25">
      <c r="A25" s="24"/>
      <c r="B25" s="25">
        <v>22</v>
      </c>
      <c r="C25" s="26">
        <v>12</v>
      </c>
      <c r="D25" s="27" t="s">
        <v>35</v>
      </c>
      <c r="E25" s="28"/>
      <c r="F25" s="29" t="s">
        <v>36</v>
      </c>
      <c r="G25" s="35" t="s">
        <v>37</v>
      </c>
      <c r="H25" s="30" t="s">
        <v>38</v>
      </c>
      <c r="I25" s="31"/>
      <c r="J25" s="32"/>
      <c r="K25" s="32"/>
      <c r="L25" s="32"/>
      <c r="M25" s="32"/>
      <c r="N25" s="32"/>
      <c r="O25" s="32"/>
      <c r="P25" s="33"/>
      <c r="Q25" s="33"/>
      <c r="R25" s="33"/>
      <c r="S25" s="32"/>
      <c r="T25" s="32"/>
      <c r="U25" s="32"/>
      <c r="V25" s="33"/>
      <c r="W25" s="33"/>
      <c r="X25" s="32"/>
      <c r="Y25" s="32"/>
      <c r="Z25" s="34"/>
    </row>
    <row r="26" spans="1:26" x14ac:dyDescent="0.25">
      <c r="A26" s="24"/>
      <c r="B26" s="25">
        <v>23</v>
      </c>
      <c r="C26" s="26">
        <v>23</v>
      </c>
      <c r="D26" s="27" t="str">
        <f>IF(C26&gt;0,CONCATENATE((VLOOKUP($C26,[1]Inscription!$A$12:$G$211,3,FALSE)),"   ",(VLOOKUP($C26,[1]Inscription!$A$12:$G$211,4,FALSE)))," ")</f>
        <v>AULNETTE   CYRILLE</v>
      </c>
      <c r="E26" s="28"/>
      <c r="F26" s="29" t="str">
        <f>IF(C26&gt;0,(VLOOKUP($C26,[1]Inscription!$A$12:$G$211,5,FALSE))," ")</f>
        <v>UC NANTES ATLANTIQUE</v>
      </c>
      <c r="G26" s="30" t="str">
        <f>IF(C26&gt;0,(VLOOKUP($C26,[1]Inscription!$A$12:$G$211,7,FALSE))," ")</f>
        <v>52440070553</v>
      </c>
      <c r="H26" s="30" t="str">
        <f>LEFT(IF(C26&gt;0,(VLOOKUP($C26,[1]Inscription!$A$12:$G$211,6,FALSE))," "),8)</f>
        <v>3ème Cat</v>
      </c>
      <c r="I26" s="31"/>
      <c r="J26" s="32"/>
      <c r="K26" s="32"/>
      <c r="L26" s="32"/>
      <c r="M26" s="32"/>
      <c r="N26" s="32"/>
      <c r="O26" s="32"/>
      <c r="P26" s="33"/>
      <c r="Q26" s="33"/>
      <c r="R26" s="33"/>
      <c r="S26" s="32"/>
      <c r="T26" s="32"/>
      <c r="U26" s="32"/>
      <c r="V26" s="33"/>
      <c r="W26" s="33"/>
      <c r="X26" s="32"/>
      <c r="Y26" s="32"/>
      <c r="Z26" s="34"/>
    </row>
    <row r="27" spans="1:26" x14ac:dyDescent="0.25">
      <c r="A27" s="24"/>
      <c r="B27" s="25">
        <v>24</v>
      </c>
      <c r="C27" s="26">
        <v>2</v>
      </c>
      <c r="D27" s="27" t="str">
        <f>IF(C27&gt;0,CONCATENATE((VLOOKUP($C27,[1]Inscription!$A$12:$G$211,3,FALSE)),"   ",(VLOOKUP($C27,[1]Inscription!$A$12:$G$211,4,FALSE)))," ")</f>
        <v>CLAVIER   FRANCK</v>
      </c>
      <c r="E27" s="28"/>
      <c r="F27" s="29" t="str">
        <f>IF(C27&gt;0,(VLOOKUP($C27,[1]Inscription!$A$12:$G$211,5,FALSE))," ")</f>
        <v>UCP REZEENNE</v>
      </c>
      <c r="G27" s="30" t="str">
        <f>IF(C27&gt;0,(VLOOKUP($C27,[1]Inscription!$A$12:$G$211,7,FALSE))," ")</f>
        <v>52442480152</v>
      </c>
      <c r="H27" s="30" t="str">
        <f>LEFT(IF(C27&gt;0,(VLOOKUP($C27,[1]Inscription!$A$12:$G$211,6,FALSE))," "),8)</f>
        <v>D1</v>
      </c>
      <c r="I27" s="31"/>
      <c r="J27" s="32"/>
      <c r="K27" s="32"/>
      <c r="L27" s="32"/>
      <c r="M27" s="32"/>
      <c r="N27" s="32"/>
      <c r="O27" s="32"/>
      <c r="P27" s="33"/>
      <c r="Q27" s="33"/>
      <c r="R27" s="33"/>
      <c r="S27" s="32"/>
      <c r="T27" s="32"/>
      <c r="U27" s="32"/>
      <c r="V27" s="33"/>
      <c r="W27" s="33"/>
      <c r="X27" s="32"/>
      <c r="Y27" s="32"/>
      <c r="Z27" s="34"/>
    </row>
    <row r="28" spans="1:26" x14ac:dyDescent="0.25">
      <c r="A28" s="24"/>
      <c r="B28" s="25">
        <v>25</v>
      </c>
      <c r="C28" s="26">
        <v>29</v>
      </c>
      <c r="D28" s="27" t="s">
        <v>39</v>
      </c>
      <c r="E28" s="28"/>
      <c r="F28" s="29" t="s">
        <v>23</v>
      </c>
      <c r="G28" s="35" t="s">
        <v>40</v>
      </c>
      <c r="H28" s="30" t="s">
        <v>41</v>
      </c>
      <c r="I28" s="31"/>
      <c r="J28" s="32"/>
      <c r="K28" s="32"/>
      <c r="L28" s="32"/>
      <c r="M28" s="32"/>
      <c r="N28" s="32"/>
      <c r="O28" s="32"/>
      <c r="P28" s="33"/>
      <c r="Q28" s="33"/>
      <c r="R28" s="33"/>
      <c r="S28" s="32"/>
      <c r="T28" s="32"/>
      <c r="U28" s="32"/>
      <c r="V28" s="33"/>
      <c r="W28" s="33"/>
      <c r="X28" s="32"/>
      <c r="Y28" s="32"/>
      <c r="Z28" s="34"/>
    </row>
    <row r="29" spans="1:26" x14ac:dyDescent="0.25">
      <c r="A29" s="24"/>
      <c r="B29" s="25">
        <v>26</v>
      </c>
      <c r="C29" s="26">
        <v>15</v>
      </c>
      <c r="D29" s="27" t="str">
        <f>IF(C29&gt;0,CONCATENATE((VLOOKUP($C29,[1]Inscription!$A$12:$G$211,3,FALSE)),"   ",(VLOOKUP($C29,[1]Inscription!$A$12:$G$211,4,FALSE)))," ")</f>
        <v>RASSET   Jason</v>
      </c>
      <c r="E29" s="28"/>
      <c r="F29" s="29" t="str">
        <f>IF(C29&gt;0,(VLOOKUP($C29,[1]Inscription!$A$12:$G$211,5,FALSE))," ")</f>
        <v>A.PO.GE CYCLISTE - TEAM U CUBE 17</v>
      </c>
      <c r="G29" s="30" t="str">
        <f>IF(C29&gt;0,(VLOOKUP($C29,[1]Inscription!$A$12:$G$211,7,FALSE))," ")</f>
        <v>50171400176</v>
      </c>
      <c r="H29" s="30" t="str">
        <f>LEFT(IF(C29&gt;0,(VLOOKUP($C29,[1]Inscription!$A$12:$G$211,6,FALSE))," "),8)</f>
        <v>3ème Cat</v>
      </c>
      <c r="I29" s="31"/>
      <c r="J29" s="32"/>
      <c r="K29" s="32"/>
      <c r="L29" s="32"/>
      <c r="M29" s="32"/>
      <c r="N29" s="32"/>
      <c r="O29" s="32"/>
      <c r="P29" s="33"/>
      <c r="Q29" s="33"/>
      <c r="R29" s="33"/>
      <c r="S29" s="32"/>
      <c r="T29" s="32"/>
      <c r="U29" s="32"/>
      <c r="V29" s="33"/>
      <c r="W29" s="33"/>
      <c r="X29" s="32"/>
      <c r="Y29" s="32"/>
      <c r="Z29" s="34"/>
    </row>
    <row r="30" spans="1:26" x14ac:dyDescent="0.25">
      <c r="A30" s="24"/>
      <c r="B30" s="25">
        <v>27</v>
      </c>
      <c r="C30" s="26">
        <v>38</v>
      </c>
      <c r="D30" s="27" t="str">
        <f>IF(C30&gt;0,CONCATENATE((VLOOKUP($C30,[1]Inscription!$A$12:$G$211,3,FALSE)),"   ",(VLOOKUP($C30,[1]Inscription!$A$12:$G$211,4,FALSE)))," ")</f>
        <v>PELLERIN   MARC</v>
      </c>
      <c r="E30" s="28"/>
      <c r="F30" s="29" t="str">
        <f>IF(C30&gt;0,(VLOOKUP($C30,[1]Inscription!$A$12:$G$211,5,FALSE))," ")</f>
        <v>ASE MONTBERT</v>
      </c>
      <c r="G30" s="30" t="str">
        <f>IF(C30&gt;0,(VLOOKUP($C30,[1]Inscription!$A$12:$G$211,7,FALSE))," ")</f>
        <v>52442020065</v>
      </c>
      <c r="H30" s="30" t="str">
        <f>LEFT(IF(C30&gt;0,(VLOOKUP($C30,[1]Inscription!$A$12:$G$211,6,FALSE))," "),8)</f>
        <v>D1 OPEN</v>
      </c>
      <c r="I30" s="31"/>
      <c r="J30" s="32"/>
      <c r="K30" s="32"/>
      <c r="L30" s="32"/>
      <c r="M30" s="32"/>
      <c r="N30" s="32"/>
      <c r="O30" s="32"/>
      <c r="P30" s="33"/>
      <c r="Q30" s="33"/>
      <c r="R30" s="33"/>
      <c r="S30" s="32"/>
      <c r="T30" s="32"/>
      <c r="U30" s="32"/>
      <c r="V30" s="33"/>
      <c r="W30" s="33"/>
      <c r="X30" s="32"/>
      <c r="Y30" s="32"/>
      <c r="Z30" s="34"/>
    </row>
    <row r="31" spans="1:26" x14ac:dyDescent="0.25">
      <c r="A31" s="24"/>
      <c r="B31" s="25">
        <v>28</v>
      </c>
      <c r="C31" s="26">
        <v>28</v>
      </c>
      <c r="D31" s="27" t="s">
        <v>42</v>
      </c>
      <c r="E31" s="28"/>
      <c r="F31" s="29" t="s">
        <v>43</v>
      </c>
      <c r="G31" s="35" t="s">
        <v>44</v>
      </c>
      <c r="H31" s="30" t="s">
        <v>20</v>
      </c>
      <c r="I31" s="31"/>
      <c r="J31" s="32"/>
      <c r="K31" s="32"/>
      <c r="L31" s="32"/>
      <c r="M31" s="32"/>
      <c r="N31" s="32"/>
      <c r="O31" s="32"/>
      <c r="P31" s="33"/>
      <c r="Q31" s="33"/>
      <c r="R31" s="33"/>
      <c r="S31" s="32"/>
      <c r="T31" s="32"/>
      <c r="U31" s="32"/>
      <c r="V31" s="33"/>
      <c r="W31" s="33"/>
      <c r="X31" s="32"/>
      <c r="Y31" s="32"/>
      <c r="Z31" s="34"/>
    </row>
    <row r="32" spans="1:26" x14ac:dyDescent="0.25">
      <c r="A32" s="24"/>
      <c r="B32" s="25">
        <v>29</v>
      </c>
      <c r="C32" s="26"/>
      <c r="D32" s="27" t="str">
        <f>IF(C32&gt;0,CONCATENATE((VLOOKUP($C32,[1]Inscription!$A$12:$G$211,3,FALSE)),"   ",(VLOOKUP($C32,[1]Inscription!$A$12:$G$211,4,FALSE)))," ")</f>
        <v xml:space="preserve"> </v>
      </c>
      <c r="E32" s="28"/>
      <c r="F32" s="29" t="str">
        <f>IF(C32&gt;0,(VLOOKUP($C32,[1]Inscription!$A$12:$G$211,5,FALSE))," ")</f>
        <v xml:space="preserve"> </v>
      </c>
      <c r="G32" s="30" t="str">
        <f>IF(C32&gt;0,(VLOOKUP($C32,[1]Inscription!$A$12:$G$211,7,FALSE))," ")</f>
        <v xml:space="preserve"> </v>
      </c>
      <c r="H32" s="30" t="str">
        <f>LEFT(IF(C32&gt;0,(VLOOKUP($C32,[1]Inscription!$A$12:$G$211,6,FALSE))," "),8)</f>
        <v xml:space="preserve"> </v>
      </c>
      <c r="I32" s="31"/>
      <c r="J32" s="32"/>
      <c r="K32" s="32"/>
      <c r="L32" s="32"/>
      <c r="M32" s="32"/>
      <c r="N32" s="32"/>
      <c r="O32" s="32"/>
      <c r="P32" s="33"/>
      <c r="Q32" s="33"/>
      <c r="R32" s="33"/>
      <c r="S32" s="32"/>
      <c r="T32" s="32"/>
      <c r="U32" s="32"/>
      <c r="V32" s="33"/>
      <c r="W32" s="33"/>
      <c r="X32" s="32"/>
      <c r="Y32" s="32"/>
      <c r="Z32" s="34"/>
    </row>
    <row r="33" spans="1:26" x14ac:dyDescent="0.25">
      <c r="A33" s="24"/>
      <c r="B33" s="25">
        <v>30</v>
      </c>
      <c r="C33" s="26"/>
      <c r="D33" s="27" t="str">
        <f>IF(C33&gt;0,CONCATENATE((VLOOKUP($C33,[1]Inscription!$A$12:$G$211,3,FALSE)),"   ",(VLOOKUP($C33,[1]Inscription!$A$12:$G$211,4,FALSE)))," ")</f>
        <v xml:space="preserve"> </v>
      </c>
      <c r="E33" s="28"/>
      <c r="F33" s="29" t="str">
        <f>IF(C33&gt;0,(VLOOKUP($C33,[1]Inscription!$A$12:$G$211,5,FALSE))," ")</f>
        <v xml:space="preserve"> </v>
      </c>
      <c r="G33" s="30" t="str">
        <f>IF(C33&gt;0,(VLOOKUP($C33,[1]Inscription!$A$12:$G$211,7,FALSE))," ")</f>
        <v xml:space="preserve"> </v>
      </c>
      <c r="H33" s="30" t="str">
        <f>LEFT(IF(C33&gt;0,(VLOOKUP($C33,[1]Inscription!$A$12:$G$211,6,FALSE))," "),8)</f>
        <v xml:space="preserve"> </v>
      </c>
      <c r="I33" s="31"/>
      <c r="J33" s="32"/>
      <c r="K33" s="32"/>
      <c r="L33" s="32"/>
      <c r="M33" s="32"/>
      <c r="N33" s="32"/>
      <c r="O33" s="32"/>
      <c r="P33" s="33"/>
      <c r="Q33" s="33"/>
      <c r="R33" s="33"/>
      <c r="S33" s="32"/>
      <c r="T33" s="32"/>
      <c r="U33" s="32"/>
      <c r="V33" s="33"/>
      <c r="W33" s="33"/>
      <c r="X33" s="32"/>
      <c r="Y33" s="32"/>
      <c r="Z33" s="34"/>
    </row>
    <row r="34" spans="1:26" x14ac:dyDescent="0.25">
      <c r="H34" s="37"/>
    </row>
    <row r="35" spans="1:26" x14ac:dyDescent="0.25">
      <c r="H35" s="37"/>
    </row>
    <row r="36" spans="1:26" x14ac:dyDescent="0.25">
      <c r="H36" s="37"/>
    </row>
    <row r="37" spans="1:26" x14ac:dyDescent="0.25">
      <c r="H37" s="37"/>
    </row>
    <row r="38" spans="1:26" x14ac:dyDescent="0.25">
      <c r="H38" s="37"/>
    </row>
    <row r="39" spans="1:26" x14ac:dyDescent="0.25">
      <c r="H39" s="37"/>
    </row>
    <row r="40" spans="1:26" x14ac:dyDescent="0.25">
      <c r="H40" s="37"/>
    </row>
    <row r="41" spans="1:26" x14ac:dyDescent="0.25">
      <c r="H41" s="37"/>
    </row>
  </sheetData>
  <mergeCells count="6">
    <mergeCell ref="A1:B1"/>
    <mergeCell ref="C1:F1"/>
    <mergeCell ref="G1:I1"/>
    <mergeCell ref="A2:B2"/>
    <mergeCell ref="C2:E2"/>
    <mergeCell ref="D3:E3"/>
  </mergeCells>
  <conditionalFormatting sqref="Z4:Z33">
    <cfRule type="cellIs" dxfId="0" priority="1" stopIfTrue="1" operator="equal">
      <formula>"X"</formula>
    </cfRule>
  </conditionalFormatting>
  <pageMargins left="0" right="0" top="0.74803149606299213" bottom="0.74803149606299213" header="0.31496062992125984" footer="0.31496062992125984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Sophie</cp:lastModifiedBy>
  <cp:lastPrinted>2019-09-29T16:59:37Z</cp:lastPrinted>
  <dcterms:created xsi:type="dcterms:W3CDTF">2019-09-29T16:55:52Z</dcterms:created>
  <dcterms:modified xsi:type="dcterms:W3CDTF">2019-09-29T17:03:08Z</dcterms:modified>
</cp:coreProperties>
</file>